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120" windowWidth="8415" windowHeight="4455" activeTab="0"/>
  </bookViews>
  <sheets>
    <sheet name="Model" sheetId="1" r:id="rId1"/>
    <sheet name="Chart1" sheetId="2" state="hidden" r:id="rId2"/>
    <sheet name="Chart2" sheetId="3" state="hidden" r:id="rId3"/>
    <sheet name="Chart3" sheetId="4" state="hidden" r:id="rId4"/>
  </sheets>
  <definedNames>
    <definedName name="Demand">'Model'!$B$37:$E$37</definedName>
    <definedName name="EndInv">'Model'!$B$43:$E$43</definedName>
    <definedName name="Excess">'Model'!$B$39:$E$39</definedName>
    <definedName name="Fired">'Model'!$B$20:$E$20</definedName>
    <definedName name="Hired">'Model'!$B$19:$E$19</definedName>
    <definedName name="HrsPerPair">'Model'!$B$12</definedName>
    <definedName name="InitInv">'Model'!$B$4</definedName>
    <definedName name="InitWorkers">'Model'!$B$5</definedName>
    <definedName name="LastDemand">'Model'!$E$37</definedName>
    <definedName name="LastOnhand">'Model'!$E$35</definedName>
    <definedName name="MaxOTHrs">'Model'!$B$7</definedName>
    <definedName name="Net">'Model'!$B$41:$E$41</definedName>
    <definedName name="Onhand">'Model'!$B$35:$E$35</definedName>
    <definedName name="OTAvailable">'Model'!$B$26:$E$26</definedName>
    <definedName name="OTHrs">'Model'!$B$24:$E$24</definedName>
    <definedName name="OTWageRate">'Model'!$B$11</definedName>
    <definedName name="ProdCap">'Model'!$B$33:$E$33</definedName>
    <definedName name="Produced">'Model'!$B$31:$E$31</definedName>
    <definedName name="RTWageRate">'Model'!$B$10</definedName>
    <definedName name="Shortage">'Model'!$B$40:$E$40</definedName>
    <definedName name="solver_adj" localSheetId="0" hidden="1">'Model'!$B$19:$E$19,'Model'!$B$20:$E$20,'Model'!$B$24:$E$24,'Model'!$B$31:$E$31,'Model'!$B$39:$E$39,'Model'!$B$40:$E$40</definedName>
    <definedName name="solver_cvg" localSheetId="0" hidden="1">0.001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bd" localSheetId="0" hidden="1">2</definedName>
    <definedName name="solver_itr" localSheetId="0" hidden="1">100</definedName>
    <definedName name="solver_lhs1" localSheetId="0" hidden="1">'Model'!$B$20:$E$20</definedName>
    <definedName name="solver_lhs2" localSheetId="0" hidden="1">'Model'!$B$19:$E$19</definedName>
    <definedName name="solver_lhs3" localSheetId="0" hidden="1">'Model'!$E$35</definedName>
    <definedName name="solver_lhs4" localSheetId="0" hidden="1">'Model'!$B$41:$E$41</definedName>
    <definedName name="solver_lhs5" localSheetId="0" hidden="1">'Model'!$B$24:$E$24</definedName>
    <definedName name="solver_lhs6" localSheetId="0" hidden="1">'Model'!$B$31:$E$31</definedName>
    <definedName name="solver_lhs7" localSheetId="0" hidden="1">'Model'!$E$35</definedName>
    <definedName name="solver_lin" localSheetId="0" hidden="1">1</definedName>
    <definedName name="solver_mip" localSheetId="0" hidden="1">1000</definedName>
    <definedName name="solver_neg" localSheetId="0" hidden="1">1</definedName>
    <definedName name="solver_nod" localSheetId="0" hidden="1">1000</definedName>
    <definedName name="solver_num" localSheetId="0" hidden="1">6</definedName>
    <definedName name="solver_nwt" localSheetId="0" hidden="1">1</definedName>
    <definedName name="solver_ofx" localSheetId="0" hidden="1">2</definedName>
    <definedName name="solver_opt" localSheetId="0" hidden="1">'Model'!$F$53</definedName>
    <definedName name="solver_piv" localSheetId="0" hidden="1">0.000001</definedName>
    <definedName name="solver_pre" localSheetId="0" hidden="1">0.000001</definedName>
    <definedName name="solver_pro" localSheetId="0" hidden="1">2</definedName>
    <definedName name="solver_red" localSheetId="0" hidden="1">0.000001</definedName>
    <definedName name="solver_rel1" localSheetId="0" hidden="1">4</definedName>
    <definedName name="solver_rel2" localSheetId="0" hidden="1">4</definedName>
    <definedName name="solver_rel3" localSheetId="0" hidden="1">3</definedName>
    <definedName name="solver_rel4" localSheetId="0" hidden="1">2</definedName>
    <definedName name="solver_rel5" localSheetId="0" hidden="1">1</definedName>
    <definedName name="solver_rel6" localSheetId="0" hidden="1">1</definedName>
    <definedName name="solver_rel7" localSheetId="0" hidden="1">3</definedName>
    <definedName name="solver_reo" localSheetId="0" hidden="1">2</definedName>
    <definedName name="solver_rep" localSheetId="0" hidden="1">2</definedName>
    <definedName name="solver_rhs1" localSheetId="0" hidden="1">Integer</definedName>
    <definedName name="solver_rhs2" localSheetId="0" hidden="1">Integer</definedName>
    <definedName name="solver_rhs3" localSheetId="0" hidden="1">LastDemand</definedName>
    <definedName name="solver_rhs4" localSheetId="0" hidden="1">EndInv</definedName>
    <definedName name="solver_rhs5" localSheetId="0" hidden="1">OTAvailable</definedName>
    <definedName name="solver_rhs6" localSheetId="0" hidden="1">ProdCap</definedName>
    <definedName name="solver_rhs7" localSheetId="0" hidden="1">'Model'!$E$37</definedName>
    <definedName name="solver_rlx" localSheetId="0" hidden="1">2</definedName>
    <definedName name="solver_scl" localSheetId="0" hidden="1">1</definedName>
    <definedName name="solver_sho" localSheetId="0" hidden="1">2</definedName>
    <definedName name="solver_tim" localSheetId="0" hidden="1">100</definedName>
    <definedName name="solver_tol" localSheetId="0" hidden="1">0</definedName>
    <definedName name="solver_typ" localSheetId="0" hidden="1">2</definedName>
    <definedName name="solver_val" localSheetId="0" hidden="1">0</definedName>
    <definedName name="solver_ver" localSheetId="0" hidden="1">2</definedName>
    <definedName name="StdRTHrs">'Model'!$B$6</definedName>
    <definedName name="TotCost">'Model'!$F$53</definedName>
    <definedName name="UnitFireCost">'Model'!$B$9</definedName>
    <definedName name="UnitHireCost">'Model'!$B$8</definedName>
    <definedName name="UnitHoldCost">'Model'!$B$14</definedName>
    <definedName name="UnitMatCost">'Model'!$B$13</definedName>
    <definedName name="UnitShortCost">'Model'!$B$15</definedName>
  </definedNames>
  <calcPr fullCalcOnLoad="1"/>
</workbook>
</file>

<file path=xl/comments1.xml><?xml version="1.0" encoding="utf-8"?>
<comments xmlns="http://schemas.openxmlformats.org/spreadsheetml/2006/main">
  <authors>
    <author>Chris Albright</author>
  </authors>
  <commentList>
    <comment ref="A57" authorId="0">
      <text>
        <r>
          <rPr>
            <sz val="8"/>
            <rFont val="Tahoma"/>
            <family val="0"/>
          </rPr>
          <t>The input values are along the side, the output cell(s) are shown along the top</t>
        </r>
      </text>
    </comment>
    <comment ref="A58" authorId="0">
      <text>
        <r>
          <rPr>
            <sz val="8"/>
            <rFont val="Tahoma"/>
            <family val="0"/>
          </rPr>
          <t>Remember that the input cell is $B$15</t>
        </r>
      </text>
    </comment>
    <comment ref="B58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59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60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61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62" authorId="0">
      <text>
        <r>
          <rPr>
            <sz val="8"/>
            <rFont val="Tahoma"/>
            <family val="0"/>
          </rPr>
          <t>Solver found an integer solution within tolerance. All constraints are satisfied.</t>
        </r>
      </text>
    </comment>
    <comment ref="B63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6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65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</commentList>
</comments>
</file>

<file path=xl/sharedStrings.xml><?xml version="1.0" encoding="utf-8"?>
<sst xmlns="http://schemas.openxmlformats.org/spreadsheetml/2006/main" count="80" uniqueCount="61">
  <si>
    <t>Input data</t>
  </si>
  <si>
    <t>Regular hours/worker/month</t>
  </si>
  <si>
    <t>Maximum overtime hours/worker/month</t>
  </si>
  <si>
    <t>Hiring cost/worker</t>
  </si>
  <si>
    <t>Firing cost/worker</t>
  </si>
  <si>
    <t>Regular wages/worker/month</t>
  </si>
  <si>
    <t>Overtime wage rate/hour</t>
  </si>
  <si>
    <t>Labor hours/pair of shoes</t>
  </si>
  <si>
    <t>Holding cost/pair of shoes in inventory/month</t>
  </si>
  <si>
    <t>Worker plan</t>
  </si>
  <si>
    <t>Workers from previous month</t>
  </si>
  <si>
    <t>Workers hired</t>
  </si>
  <si>
    <t>Workers fired</t>
  </si>
  <si>
    <t>Workers available after hiring and firing</t>
  </si>
  <si>
    <t>Regular-time hours available</t>
  </si>
  <si>
    <t>Overtime labor hours used</t>
  </si>
  <si>
    <t>&lt;=</t>
  </si>
  <si>
    <t>Maximum overtime labor hours available</t>
  </si>
  <si>
    <t>Total hours for production</t>
  </si>
  <si>
    <t>Production plan</t>
  </si>
  <si>
    <t>Shoes produced</t>
  </si>
  <si>
    <t>Production capacity</t>
  </si>
  <si>
    <t>Demand</t>
  </si>
  <si>
    <t>Ending inventory</t>
  </si>
  <si>
    <t>&gt;=</t>
  </si>
  <si>
    <t>Summary of costs</t>
  </si>
  <si>
    <t>Totals</t>
  </si>
  <si>
    <t>Hiring cost</t>
  </si>
  <si>
    <t>Firing cost</t>
  </si>
  <si>
    <t>Regular-time wages</t>
  </si>
  <si>
    <t>Overtime wages</t>
  </si>
  <si>
    <t>Raw material cost</t>
  </si>
  <si>
    <t>Holding cost</t>
  </si>
  <si>
    <t>Initial inventory of shoes</t>
  </si>
  <si>
    <t>Initial number of workers</t>
  </si>
  <si>
    <t>Inventory after production</t>
  </si>
  <si>
    <t>Month 1</t>
  </si>
  <si>
    <t>Month 2</t>
  </si>
  <si>
    <t>Month 3</t>
  </si>
  <si>
    <t>Month 4</t>
  </si>
  <si>
    <t>Excess</t>
  </si>
  <si>
    <t>Shortage</t>
  </si>
  <si>
    <t>Net (excess minus shortage)</t>
  </si>
  <si>
    <t>=</t>
  </si>
  <si>
    <t>Shortage cost/pair of shoes/month</t>
  </si>
  <si>
    <t>Shortage cost</t>
  </si>
  <si>
    <t>Unit shortage cost</t>
  </si>
  <si>
    <t>Shortage1</t>
  </si>
  <si>
    <t>Shortage2</t>
  </si>
  <si>
    <t>Shortage3</t>
  </si>
  <si>
    <t>SureStep model with backlogging - a linear formulation</t>
  </si>
  <si>
    <t>$B$15</t>
  </si>
  <si>
    <t>$B$40:$D$40,$F$53</t>
  </si>
  <si>
    <t>$A$57</t>
  </si>
  <si>
    <t>$B$40</t>
  </si>
  <si>
    <t>$C$40</t>
  </si>
  <si>
    <t>$D$40</t>
  </si>
  <si>
    <t>$F$53</t>
  </si>
  <si>
    <t>TotalCost</t>
  </si>
  <si>
    <t>Sensitivity of shortages in the first three months and total cost to unit shortage cost</t>
  </si>
  <si>
    <t>Raw material cost/pair of shoes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</si>
</sst>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$&quot;#,##0;\-&quot;$&quot;#,##0"/>
    <numFmt numFmtId="172" formatCode="&quot;$&quot;#,##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8"/>
      <name val="Tahoma"/>
      <family val="0"/>
    </font>
    <font>
      <b/>
      <sz val="10"/>
      <name val="Verdana"/>
      <family val="2"/>
    </font>
    <font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5"/>
      <name val="Arial"/>
      <family val="0"/>
    </font>
    <font>
      <sz val="9"/>
      <name val="Verdana"/>
      <family val="2"/>
    </font>
    <font>
      <b/>
      <sz val="9"/>
      <name val="Verdan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2" borderId="1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171" fontId="7" fillId="2" borderId="2" xfId="0" applyNumberFormat="1" applyFont="1" applyFill="1" applyBorder="1" applyAlignment="1">
      <alignment/>
    </xf>
    <xf numFmtId="171" fontId="7" fillId="2" borderId="3" xfId="0" applyNumberFormat="1" applyFont="1" applyFill="1" applyBorder="1" applyAlignment="1">
      <alignment/>
    </xf>
    <xf numFmtId="0" fontId="7" fillId="0" borderId="0" xfId="0" applyFont="1" applyAlignment="1">
      <alignment horizontal="right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2" borderId="13" xfId="0" applyFont="1" applyFill="1" applyBorder="1" applyAlignment="1">
      <alignment/>
    </xf>
    <xf numFmtId="0" fontId="7" fillId="2" borderId="14" xfId="0" applyFont="1" applyFill="1" applyBorder="1" applyAlignment="1">
      <alignment/>
    </xf>
    <xf numFmtId="0" fontId="7" fillId="2" borderId="1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1" fontId="7" fillId="0" borderId="6" xfId="0" applyNumberFormat="1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1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5" fontId="7" fillId="0" borderId="16" xfId="0" applyNumberFormat="1" applyFont="1" applyBorder="1" applyAlignment="1">
      <alignment/>
    </xf>
    <xf numFmtId="0" fontId="7" fillId="0" borderId="17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5" fontId="7" fillId="0" borderId="19" xfId="0" applyNumberFormat="1" applyFont="1" applyBorder="1" applyAlignment="1">
      <alignment/>
    </xf>
    <xf numFmtId="0" fontId="7" fillId="0" borderId="2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5" fontId="7" fillId="0" borderId="21" xfId="0" applyNumberFormat="1" applyFont="1" applyBorder="1" applyAlignment="1">
      <alignment/>
    </xf>
    <xf numFmtId="0" fontId="7" fillId="0" borderId="22" xfId="0" applyNumberFormat="1" applyFont="1" applyBorder="1" applyAlignment="1">
      <alignment/>
    </xf>
    <xf numFmtId="0" fontId="7" fillId="0" borderId="23" xfId="0" applyNumberFormat="1" applyFont="1" applyBorder="1" applyAlignment="1">
      <alignment/>
    </xf>
    <xf numFmtId="5" fontId="7" fillId="0" borderId="24" xfId="0" applyNumberFormat="1" applyFont="1" applyBorder="1" applyAlignment="1">
      <alignment/>
    </xf>
    <xf numFmtId="49" fontId="7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Sensitivity of shortages in the first 3 months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Model!$A$58:$A$65</c:f>
              <c:numCache/>
            </c:numRef>
          </c:cat>
          <c:val>
            <c:numRef>
              <c:f>Model!$E$58:$E$65</c:f>
              <c:numCache/>
            </c:numRef>
          </c:val>
          <c:smooth val="0"/>
        </c:ser>
        <c:marker val="1"/>
        <c:axId val="48656007"/>
        <c:axId val="35250880"/>
      </c:lineChart>
      <c:catAx>
        <c:axId val="48656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Unit shortage cost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250880"/>
        <c:crosses val="autoZero"/>
        <c:auto val="1"/>
        <c:lblOffset val="100"/>
        <c:noMultiLvlLbl val="0"/>
      </c:catAx>
      <c:valAx>
        <c:axId val="35250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TotalCost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6560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8822465"/>
        <c:axId val="36749002"/>
      </c:barChart>
      <c:catAx>
        <c:axId val="488224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749002"/>
        <c:crosses val="autoZero"/>
        <c:auto val="0"/>
        <c:lblOffset val="100"/>
        <c:noMultiLvlLbl val="0"/>
      </c:catAx>
      <c:valAx>
        <c:axId val="367490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8224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2305563"/>
        <c:axId val="23879156"/>
      </c:barChart>
      <c:catAx>
        <c:axId val="623055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879156"/>
        <c:crosses val="autoZero"/>
        <c:auto val="0"/>
        <c:lblOffset val="100"/>
        <c:noMultiLvlLbl val="0"/>
      </c:catAx>
      <c:valAx>
        <c:axId val="238791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055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3585813"/>
        <c:axId val="55163454"/>
      </c:barChart>
      <c:catAx>
        <c:axId val="135858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163454"/>
        <c:crosses val="autoZero"/>
        <c:auto val="0"/>
        <c:lblOffset val="100"/>
        <c:noMultiLvlLbl val="0"/>
      </c:catAx>
      <c:valAx>
        <c:axId val="551634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5858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4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4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4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3</xdr:row>
      <xdr:rowOff>152400</xdr:rowOff>
    </xdr:from>
    <xdr:to>
      <xdr:col>8</xdr:col>
      <xdr:colOff>561975</xdr:colOff>
      <xdr:row>12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048500" y="647700"/>
          <a:ext cx="1743075" cy="13906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Additional range names: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UnitShortCost - B15
LastOnhand - E35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LastDemand - E37
Excess - B39:E39
Shortage - B40:E40
Net - B41:E41
EndInv - B43:E43
</a:t>
          </a:r>
        </a:p>
      </xdr:txBody>
    </xdr:sp>
    <xdr:clientData/>
  </xdr:twoCellAnchor>
  <xdr:twoCellAnchor>
    <xdr:from>
      <xdr:col>0</xdr:col>
      <xdr:colOff>1028700</xdr:colOff>
      <xdr:row>68</xdr:row>
      <xdr:rowOff>38100</xdr:rowOff>
    </xdr:from>
    <xdr:to>
      <xdr:col>5</xdr:col>
      <xdr:colOff>133350</xdr:colOff>
      <xdr:row>87</xdr:row>
      <xdr:rowOff>28575</xdr:rowOff>
    </xdr:to>
    <xdr:graphicFrame>
      <xdr:nvGraphicFramePr>
        <xdr:cNvPr id="2" name="Chart 19"/>
        <xdr:cNvGraphicFramePr/>
      </xdr:nvGraphicFramePr>
      <xdr:xfrm>
        <a:off x="1028700" y="11277600"/>
        <a:ext cx="54292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0.186</cdr:x>
      <cdr:y>0.417</cdr:y>
    </cdr:from>
    <cdr:to>
      <cdr:x>0.24325</cdr:x>
      <cdr:y>0.502</cdr:y>
    </cdr:to>
    <cdr:sp>
      <cdr:nvSpPr>
        <cdr:cNvPr id="1" name="Oval 1"/>
        <cdr:cNvSpPr>
          <a:spLocks/>
        </cdr:cNvSpPr>
      </cdr:nvSpPr>
      <cdr:spPr>
        <a:xfrm>
          <a:off x="1600200" y="2457450"/>
          <a:ext cx="495300" cy="504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0.3965</cdr:x>
      <cdr:y>0.417</cdr:y>
    </cdr:from>
    <cdr:to>
      <cdr:x>0.45375</cdr:x>
      <cdr:y>0.502</cdr:y>
    </cdr:to>
    <cdr:sp>
      <cdr:nvSpPr>
        <cdr:cNvPr id="2" name="Oval 2"/>
        <cdr:cNvSpPr>
          <a:spLocks/>
        </cdr:cNvSpPr>
      </cdr:nvSpPr>
      <cdr:spPr>
        <a:xfrm>
          <a:off x="3419475" y="2457450"/>
          <a:ext cx="495300" cy="504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0.58475</cdr:x>
      <cdr:y>0.417</cdr:y>
    </cdr:from>
    <cdr:to>
      <cdr:x>0.642</cdr:x>
      <cdr:y>0.502</cdr:y>
    </cdr:to>
    <cdr:sp>
      <cdr:nvSpPr>
        <cdr:cNvPr id="3" name="Oval 3"/>
        <cdr:cNvSpPr>
          <a:spLocks/>
        </cdr:cNvSpPr>
      </cdr:nvSpPr>
      <cdr:spPr>
        <a:xfrm>
          <a:off x="5048250" y="2457450"/>
          <a:ext cx="495300" cy="504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0.76625</cdr:x>
      <cdr:y>0.417</cdr:y>
    </cdr:from>
    <cdr:to>
      <cdr:x>0.8235</cdr:x>
      <cdr:y>0.502</cdr:y>
    </cdr:to>
    <cdr:sp>
      <cdr:nvSpPr>
        <cdr:cNvPr id="4" name="Oval 4"/>
        <cdr:cNvSpPr>
          <a:spLocks/>
        </cdr:cNvSpPr>
      </cdr:nvSpPr>
      <cdr:spPr>
        <a:xfrm>
          <a:off x="6610350" y="2457450"/>
          <a:ext cx="495300" cy="504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0.2065</cdr:x>
      <cdr:y>0.43725</cdr:y>
    </cdr:from>
    <cdr:to>
      <cdr:x>0.241</cdr:x>
      <cdr:y>0.48775</cdr:y>
    </cdr:to>
    <cdr:sp>
      <cdr:nvSpPr>
        <cdr:cNvPr id="5" name="Text 5"/>
        <cdr:cNvSpPr txBox="1">
          <a:spLocks noChangeArrowheads="1"/>
        </cdr:cNvSpPr>
      </cdr:nvSpPr>
      <cdr:spPr>
        <a:xfrm>
          <a:off x="1781175" y="2581275"/>
          <a:ext cx="2952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0.415</cdr:x>
      <cdr:y>0.43325</cdr:y>
    </cdr:from>
    <cdr:to>
      <cdr:x>0.4495</cdr:x>
      <cdr:y>0.48375</cdr:y>
    </cdr:to>
    <cdr:sp>
      <cdr:nvSpPr>
        <cdr:cNvPr id="6" name="Text 6"/>
        <cdr:cNvSpPr txBox="1">
          <a:spLocks noChangeArrowheads="1"/>
        </cdr:cNvSpPr>
      </cdr:nvSpPr>
      <cdr:spPr>
        <a:xfrm>
          <a:off x="3581400" y="2562225"/>
          <a:ext cx="2952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0.60325</cdr:x>
      <cdr:y>0.43325</cdr:y>
    </cdr:from>
    <cdr:to>
      <cdr:x>0.63775</cdr:x>
      <cdr:y>0.48375</cdr:y>
    </cdr:to>
    <cdr:sp>
      <cdr:nvSpPr>
        <cdr:cNvPr id="7" name="Text 7"/>
        <cdr:cNvSpPr txBox="1">
          <a:spLocks noChangeArrowheads="1"/>
        </cdr:cNvSpPr>
      </cdr:nvSpPr>
      <cdr:spPr>
        <a:xfrm>
          <a:off x="5210175" y="2562225"/>
          <a:ext cx="2952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3</a:t>
          </a:r>
        </a:p>
      </cdr:txBody>
    </cdr:sp>
  </cdr:relSizeAnchor>
  <cdr:relSizeAnchor xmlns:cdr="http://schemas.openxmlformats.org/drawingml/2006/chartDrawing">
    <cdr:from>
      <cdr:x>0.78275</cdr:x>
      <cdr:y>0.43325</cdr:y>
    </cdr:from>
    <cdr:to>
      <cdr:x>0.81725</cdr:x>
      <cdr:y>0.48375</cdr:y>
    </cdr:to>
    <cdr:sp>
      <cdr:nvSpPr>
        <cdr:cNvPr id="8" name="Text 8"/>
        <cdr:cNvSpPr txBox="1">
          <a:spLocks noChangeArrowheads="1"/>
        </cdr:cNvSpPr>
      </cdr:nvSpPr>
      <cdr:spPr>
        <a:xfrm>
          <a:off x="6753225" y="2562225"/>
          <a:ext cx="2952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4</a:t>
          </a:r>
        </a:p>
      </cdr:txBody>
    </cdr:sp>
  </cdr:relSizeAnchor>
  <cdr:relSizeAnchor xmlns:cdr="http://schemas.openxmlformats.org/drawingml/2006/chartDrawing">
    <cdr:from>
      <cdr:x>0.08525</cdr:x>
      <cdr:y>0.4545</cdr:y>
    </cdr:from>
    <cdr:to>
      <cdr:x>0.186</cdr:x>
      <cdr:y>0.4545</cdr:y>
    </cdr:to>
    <cdr:sp>
      <cdr:nvSpPr>
        <cdr:cNvPr id="9" name="Line 9"/>
        <cdr:cNvSpPr>
          <a:spLocks/>
        </cdr:cNvSpPr>
      </cdr:nvSpPr>
      <cdr:spPr>
        <a:xfrm>
          <a:off x="733425" y="2686050"/>
          <a:ext cx="86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0.24525</cdr:x>
      <cdr:y>0.4545</cdr:y>
    </cdr:from>
    <cdr:to>
      <cdr:x>0.3985</cdr:x>
      <cdr:y>0.4545</cdr:y>
    </cdr:to>
    <cdr:sp>
      <cdr:nvSpPr>
        <cdr:cNvPr id="10" name="Line 10"/>
        <cdr:cNvSpPr>
          <a:spLocks/>
        </cdr:cNvSpPr>
      </cdr:nvSpPr>
      <cdr:spPr>
        <a:xfrm>
          <a:off x="2114550" y="2686050"/>
          <a:ext cx="1323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0.45675</cdr:x>
      <cdr:y>0.4575</cdr:y>
    </cdr:from>
    <cdr:to>
      <cdr:x>0.58475</cdr:x>
      <cdr:y>0.4575</cdr:y>
    </cdr:to>
    <cdr:sp>
      <cdr:nvSpPr>
        <cdr:cNvPr id="11" name="Line 11"/>
        <cdr:cNvSpPr>
          <a:spLocks/>
        </cdr:cNvSpPr>
      </cdr:nvSpPr>
      <cdr:spPr>
        <a:xfrm>
          <a:off x="3943350" y="2705100"/>
          <a:ext cx="1104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0.645</cdr:x>
      <cdr:y>0.4575</cdr:y>
    </cdr:from>
    <cdr:to>
      <cdr:x>0.76325</cdr:x>
      <cdr:y>0.4575</cdr:y>
    </cdr:to>
    <cdr:sp>
      <cdr:nvSpPr>
        <cdr:cNvPr id="12" name="Line 12"/>
        <cdr:cNvSpPr>
          <a:spLocks/>
        </cdr:cNvSpPr>
      </cdr:nvSpPr>
      <cdr:spPr>
        <a:xfrm>
          <a:off x="5572125" y="2705100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0.218</cdr:x>
      <cdr:y>0.30475</cdr:y>
    </cdr:from>
    <cdr:to>
      <cdr:x>0.218</cdr:x>
      <cdr:y>0.413</cdr:y>
    </cdr:to>
    <cdr:sp>
      <cdr:nvSpPr>
        <cdr:cNvPr id="13" name="Line 13"/>
        <cdr:cNvSpPr>
          <a:spLocks/>
        </cdr:cNvSpPr>
      </cdr:nvSpPr>
      <cdr:spPr>
        <a:xfrm>
          <a:off x="1876425" y="1800225"/>
          <a:ext cx="0" cy="638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0.61675</cdr:x>
      <cdr:y>0.50475</cdr:y>
    </cdr:from>
    <cdr:to>
      <cdr:x>0.61675</cdr:x>
      <cdr:y>0.60325</cdr:y>
    </cdr:to>
    <cdr:sp>
      <cdr:nvSpPr>
        <cdr:cNvPr id="14" name="Line 14"/>
        <cdr:cNvSpPr>
          <a:spLocks/>
        </cdr:cNvSpPr>
      </cdr:nvSpPr>
      <cdr:spPr>
        <a:xfrm>
          <a:off x="5324475" y="2981325"/>
          <a:ext cx="0" cy="581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0.1055</cdr:x>
      <cdr:y>0.4035</cdr:y>
    </cdr:from>
    <cdr:to>
      <cdr:x>0.14225</cdr:x>
      <cdr:y>0.4475</cdr:y>
    </cdr:to>
    <cdr:sp>
      <cdr:nvSpPr>
        <cdr:cNvPr id="15" name="Text 15"/>
        <cdr:cNvSpPr txBox="1">
          <a:spLocks noChangeArrowheads="1"/>
        </cdr:cNvSpPr>
      </cdr:nvSpPr>
      <cdr:spPr>
        <a:xfrm>
          <a:off x="904875" y="2381250"/>
          <a:ext cx="3143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3</a:t>
          </a:r>
        </a:p>
      </cdr:txBody>
    </cdr:sp>
  </cdr:relSizeAnchor>
  <cdr:relSizeAnchor xmlns:cdr="http://schemas.openxmlformats.org/drawingml/2006/chartDrawing">
    <cdr:from>
      <cdr:x>0.29575</cdr:x>
      <cdr:y>0.4035</cdr:y>
    </cdr:from>
    <cdr:to>
      <cdr:x>0.3325</cdr:x>
      <cdr:y>0.4475</cdr:y>
    </cdr:to>
    <cdr:sp>
      <cdr:nvSpPr>
        <cdr:cNvPr id="16" name="Text 16"/>
        <cdr:cNvSpPr txBox="1">
          <a:spLocks noChangeArrowheads="1"/>
        </cdr:cNvSpPr>
      </cdr:nvSpPr>
      <cdr:spPr>
        <a:xfrm>
          <a:off x="2552700" y="2381250"/>
          <a:ext cx="3143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9</a:t>
          </a:r>
        </a:p>
      </cdr:txBody>
    </cdr:sp>
  </cdr:relSizeAnchor>
  <cdr:relSizeAnchor xmlns:cdr="http://schemas.openxmlformats.org/drawingml/2006/chartDrawing">
    <cdr:from>
      <cdr:x>0.48875</cdr:x>
      <cdr:y>0.40625</cdr:y>
    </cdr:from>
    <cdr:to>
      <cdr:x>0.5255</cdr:x>
      <cdr:y>0.45025</cdr:y>
    </cdr:to>
    <cdr:sp>
      <cdr:nvSpPr>
        <cdr:cNvPr id="17" name="Text 17"/>
        <cdr:cNvSpPr txBox="1">
          <a:spLocks noChangeArrowheads="1"/>
        </cdr:cNvSpPr>
      </cdr:nvSpPr>
      <cdr:spPr>
        <a:xfrm>
          <a:off x="4219575" y="2400300"/>
          <a:ext cx="3143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9</a:t>
          </a:r>
        </a:p>
      </cdr:txBody>
    </cdr:sp>
  </cdr:relSizeAnchor>
  <cdr:relSizeAnchor xmlns:cdr="http://schemas.openxmlformats.org/drawingml/2006/chartDrawing">
    <cdr:from>
      <cdr:x>0.6875</cdr:x>
      <cdr:y>0.41025</cdr:y>
    </cdr:from>
    <cdr:to>
      <cdr:x>0.72425</cdr:x>
      <cdr:y>0.45425</cdr:y>
    </cdr:to>
    <cdr:sp>
      <cdr:nvSpPr>
        <cdr:cNvPr id="18" name="Text 19"/>
        <cdr:cNvSpPr txBox="1">
          <a:spLocks noChangeArrowheads="1"/>
        </cdr:cNvSpPr>
      </cdr:nvSpPr>
      <cdr:spPr>
        <a:xfrm>
          <a:off x="5934075" y="2419350"/>
          <a:ext cx="3143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3</a:t>
          </a:r>
        </a:p>
      </cdr:txBody>
    </cdr:sp>
  </cdr:relSizeAnchor>
  <cdr:relSizeAnchor xmlns:cdr="http://schemas.openxmlformats.org/drawingml/2006/chartDrawing">
    <cdr:from>
      <cdr:x>0.8235</cdr:x>
      <cdr:y>0.4575</cdr:y>
    </cdr:from>
    <cdr:to>
      <cdr:x>0.903</cdr:x>
      <cdr:y>0.4575</cdr:y>
    </cdr:to>
    <cdr:sp>
      <cdr:nvSpPr>
        <cdr:cNvPr id="19" name="Line 19"/>
        <cdr:cNvSpPr>
          <a:spLocks/>
        </cdr:cNvSpPr>
      </cdr:nvSpPr>
      <cdr:spPr>
        <a:xfrm>
          <a:off x="7105650" y="2705100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0.839</cdr:x>
      <cdr:y>0.41025</cdr:y>
    </cdr:from>
    <cdr:to>
      <cdr:x>0.87575</cdr:x>
      <cdr:y>0.45425</cdr:y>
    </cdr:to>
    <cdr:sp>
      <cdr:nvSpPr>
        <cdr:cNvPr id="20" name="Text 21"/>
        <cdr:cNvSpPr txBox="1">
          <a:spLocks noChangeArrowheads="1"/>
        </cdr:cNvSpPr>
      </cdr:nvSpPr>
      <cdr:spPr>
        <a:xfrm>
          <a:off x="7239000" y="2419350"/>
          <a:ext cx="3143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3</a:t>
          </a:r>
        </a:p>
      </cdr:txBody>
    </cdr:sp>
  </cdr:relSizeAnchor>
  <cdr:relSizeAnchor xmlns:cdr="http://schemas.openxmlformats.org/drawingml/2006/chartDrawing">
    <cdr:from>
      <cdr:x>0.22675</cdr:x>
      <cdr:y>0.332</cdr:y>
    </cdr:from>
    <cdr:to>
      <cdr:x>0.2635</cdr:x>
      <cdr:y>0.376</cdr:y>
    </cdr:to>
    <cdr:sp>
      <cdr:nvSpPr>
        <cdr:cNvPr id="21" name="Text 22"/>
        <cdr:cNvSpPr txBox="1">
          <a:spLocks noChangeArrowheads="1"/>
        </cdr:cNvSpPr>
      </cdr:nvSpPr>
      <cdr:spPr>
        <a:xfrm>
          <a:off x="1952625" y="1962150"/>
          <a:ext cx="3143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6</a:t>
          </a:r>
        </a:p>
      </cdr:txBody>
    </cdr:sp>
  </cdr:relSizeAnchor>
  <cdr:relSizeAnchor xmlns:cdr="http://schemas.openxmlformats.org/drawingml/2006/chartDrawing">
    <cdr:from>
      <cdr:x>0.6235</cdr:x>
      <cdr:y>0.52225</cdr:y>
    </cdr:from>
    <cdr:to>
      <cdr:x>0.66025</cdr:x>
      <cdr:y>0.56625</cdr:y>
    </cdr:to>
    <cdr:sp>
      <cdr:nvSpPr>
        <cdr:cNvPr id="22" name="Text 23"/>
        <cdr:cNvSpPr txBox="1">
          <a:spLocks noChangeArrowheads="1"/>
        </cdr:cNvSpPr>
      </cdr:nvSpPr>
      <cdr:spPr>
        <a:xfrm>
          <a:off x="5381625" y="3086100"/>
          <a:ext cx="3143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6</a:t>
          </a:r>
        </a:p>
      </cdr:txBody>
    </cdr:sp>
  </cdr:relSizeAnchor>
  <cdr:relSizeAnchor xmlns:cdr="http://schemas.openxmlformats.org/drawingml/2006/chartDrawing">
    <cdr:from>
      <cdr:x>0.5935</cdr:x>
      <cdr:y>0.61975</cdr:y>
    </cdr:from>
    <cdr:to>
      <cdr:x>0.688</cdr:x>
      <cdr:y>0.667</cdr:y>
    </cdr:to>
    <cdr:sp>
      <cdr:nvSpPr>
        <cdr:cNvPr id="23" name="Text 25"/>
        <cdr:cNvSpPr txBox="1">
          <a:spLocks noChangeArrowheads="1"/>
        </cdr:cNvSpPr>
      </cdr:nvSpPr>
      <cdr:spPr>
        <a:xfrm>
          <a:off x="5124450" y="3657600"/>
          <a:ext cx="8191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Fired</a:t>
          </a:r>
        </a:p>
      </cdr:txBody>
    </cdr:sp>
  </cdr:relSizeAnchor>
  <cdr:relSizeAnchor xmlns:cdr="http://schemas.openxmlformats.org/drawingml/2006/chartDrawing">
    <cdr:from>
      <cdr:x>0.1765</cdr:x>
      <cdr:y>0.583</cdr:y>
    </cdr:from>
    <cdr:to>
      <cdr:x>0.43975</cdr:x>
      <cdr:y>0.6745</cdr:y>
    </cdr:to>
    <cdr:sp>
      <cdr:nvSpPr>
        <cdr:cNvPr id="24" name="Text 26"/>
        <cdr:cNvSpPr txBox="1">
          <a:spLocks noChangeArrowheads="1"/>
        </cdr:cNvSpPr>
      </cdr:nvSpPr>
      <cdr:spPr>
        <a:xfrm>
          <a:off x="1524000" y="3448050"/>
          <a:ext cx="227647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Months shown in circles
Workers shown on arrows</a:t>
          </a:r>
        </a:p>
      </cdr:txBody>
    </cdr:sp>
  </cdr:relSizeAnchor>
  <cdr:relSizeAnchor xmlns:cdr="http://schemas.openxmlformats.org/drawingml/2006/chartDrawing">
    <cdr:from>
      <cdr:x>0.19</cdr:x>
      <cdr:y>0.24025</cdr:y>
    </cdr:from>
    <cdr:to>
      <cdr:x>0.2845</cdr:x>
      <cdr:y>0.2875</cdr:y>
    </cdr:to>
    <cdr:sp>
      <cdr:nvSpPr>
        <cdr:cNvPr id="25" name="Text 29"/>
        <cdr:cNvSpPr txBox="1">
          <a:spLocks noChangeArrowheads="1"/>
        </cdr:cNvSpPr>
      </cdr:nvSpPr>
      <cdr:spPr>
        <a:xfrm>
          <a:off x="1638300" y="1419225"/>
          <a:ext cx="8191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Hired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0.186</cdr:x>
      <cdr:y>0.417</cdr:y>
    </cdr:from>
    <cdr:to>
      <cdr:x>0.24325</cdr:x>
      <cdr:y>0.502</cdr:y>
    </cdr:to>
    <cdr:sp>
      <cdr:nvSpPr>
        <cdr:cNvPr id="1" name="Oval 1"/>
        <cdr:cNvSpPr>
          <a:spLocks/>
        </cdr:cNvSpPr>
      </cdr:nvSpPr>
      <cdr:spPr>
        <a:xfrm>
          <a:off x="1600200" y="2457450"/>
          <a:ext cx="495300" cy="504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0.3965</cdr:x>
      <cdr:y>0.417</cdr:y>
    </cdr:from>
    <cdr:to>
      <cdr:x>0.45375</cdr:x>
      <cdr:y>0.502</cdr:y>
    </cdr:to>
    <cdr:sp>
      <cdr:nvSpPr>
        <cdr:cNvPr id="2" name="Oval 2"/>
        <cdr:cNvSpPr>
          <a:spLocks/>
        </cdr:cNvSpPr>
      </cdr:nvSpPr>
      <cdr:spPr>
        <a:xfrm>
          <a:off x="3419475" y="2457450"/>
          <a:ext cx="495300" cy="504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0.58475</cdr:x>
      <cdr:y>0.417</cdr:y>
    </cdr:from>
    <cdr:to>
      <cdr:x>0.642</cdr:x>
      <cdr:y>0.502</cdr:y>
    </cdr:to>
    <cdr:sp>
      <cdr:nvSpPr>
        <cdr:cNvPr id="3" name="Oval 3"/>
        <cdr:cNvSpPr>
          <a:spLocks/>
        </cdr:cNvSpPr>
      </cdr:nvSpPr>
      <cdr:spPr>
        <a:xfrm>
          <a:off x="5048250" y="2457450"/>
          <a:ext cx="495300" cy="504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0.76625</cdr:x>
      <cdr:y>0.417</cdr:y>
    </cdr:from>
    <cdr:to>
      <cdr:x>0.8235</cdr:x>
      <cdr:y>0.502</cdr:y>
    </cdr:to>
    <cdr:sp>
      <cdr:nvSpPr>
        <cdr:cNvPr id="4" name="Oval 4"/>
        <cdr:cNvSpPr>
          <a:spLocks/>
        </cdr:cNvSpPr>
      </cdr:nvSpPr>
      <cdr:spPr>
        <a:xfrm>
          <a:off x="6610350" y="2457450"/>
          <a:ext cx="495300" cy="504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0.2065</cdr:x>
      <cdr:y>0.43725</cdr:y>
    </cdr:from>
    <cdr:to>
      <cdr:x>0.241</cdr:x>
      <cdr:y>0.48775</cdr:y>
    </cdr:to>
    <cdr:sp>
      <cdr:nvSpPr>
        <cdr:cNvPr id="5" name="Text 5"/>
        <cdr:cNvSpPr txBox="1">
          <a:spLocks noChangeArrowheads="1"/>
        </cdr:cNvSpPr>
      </cdr:nvSpPr>
      <cdr:spPr>
        <a:xfrm>
          <a:off x="1781175" y="2581275"/>
          <a:ext cx="2952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0.415</cdr:x>
      <cdr:y>0.43325</cdr:y>
    </cdr:from>
    <cdr:to>
      <cdr:x>0.4495</cdr:x>
      <cdr:y>0.48375</cdr:y>
    </cdr:to>
    <cdr:sp>
      <cdr:nvSpPr>
        <cdr:cNvPr id="6" name="Text 6"/>
        <cdr:cNvSpPr txBox="1">
          <a:spLocks noChangeArrowheads="1"/>
        </cdr:cNvSpPr>
      </cdr:nvSpPr>
      <cdr:spPr>
        <a:xfrm>
          <a:off x="3581400" y="2562225"/>
          <a:ext cx="2952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0.60325</cdr:x>
      <cdr:y>0.43325</cdr:y>
    </cdr:from>
    <cdr:to>
      <cdr:x>0.63775</cdr:x>
      <cdr:y>0.48375</cdr:y>
    </cdr:to>
    <cdr:sp>
      <cdr:nvSpPr>
        <cdr:cNvPr id="7" name="Text 7"/>
        <cdr:cNvSpPr txBox="1">
          <a:spLocks noChangeArrowheads="1"/>
        </cdr:cNvSpPr>
      </cdr:nvSpPr>
      <cdr:spPr>
        <a:xfrm>
          <a:off x="5210175" y="2562225"/>
          <a:ext cx="2952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3</a:t>
          </a:r>
        </a:p>
      </cdr:txBody>
    </cdr:sp>
  </cdr:relSizeAnchor>
  <cdr:relSizeAnchor xmlns:cdr="http://schemas.openxmlformats.org/drawingml/2006/chartDrawing">
    <cdr:from>
      <cdr:x>0.78275</cdr:x>
      <cdr:y>0.43325</cdr:y>
    </cdr:from>
    <cdr:to>
      <cdr:x>0.81725</cdr:x>
      <cdr:y>0.48375</cdr:y>
    </cdr:to>
    <cdr:sp>
      <cdr:nvSpPr>
        <cdr:cNvPr id="8" name="Text 8"/>
        <cdr:cNvSpPr txBox="1">
          <a:spLocks noChangeArrowheads="1"/>
        </cdr:cNvSpPr>
      </cdr:nvSpPr>
      <cdr:spPr>
        <a:xfrm>
          <a:off x="6753225" y="2562225"/>
          <a:ext cx="2952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4</a:t>
          </a:r>
        </a:p>
      </cdr:txBody>
    </cdr:sp>
  </cdr:relSizeAnchor>
  <cdr:relSizeAnchor xmlns:cdr="http://schemas.openxmlformats.org/drawingml/2006/chartDrawing">
    <cdr:from>
      <cdr:x>0.08525</cdr:x>
      <cdr:y>0.4545</cdr:y>
    </cdr:from>
    <cdr:to>
      <cdr:x>0.186</cdr:x>
      <cdr:y>0.4545</cdr:y>
    </cdr:to>
    <cdr:sp>
      <cdr:nvSpPr>
        <cdr:cNvPr id="9" name="Line 9"/>
        <cdr:cNvSpPr>
          <a:spLocks/>
        </cdr:cNvSpPr>
      </cdr:nvSpPr>
      <cdr:spPr>
        <a:xfrm>
          <a:off x="733425" y="2686050"/>
          <a:ext cx="86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0.24525</cdr:x>
      <cdr:y>0.4545</cdr:y>
    </cdr:from>
    <cdr:to>
      <cdr:x>0.3985</cdr:x>
      <cdr:y>0.4545</cdr:y>
    </cdr:to>
    <cdr:sp>
      <cdr:nvSpPr>
        <cdr:cNvPr id="10" name="Line 10"/>
        <cdr:cNvSpPr>
          <a:spLocks/>
        </cdr:cNvSpPr>
      </cdr:nvSpPr>
      <cdr:spPr>
        <a:xfrm>
          <a:off x="2114550" y="2686050"/>
          <a:ext cx="1323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0.45675</cdr:x>
      <cdr:y>0.4575</cdr:y>
    </cdr:from>
    <cdr:to>
      <cdr:x>0.58475</cdr:x>
      <cdr:y>0.4575</cdr:y>
    </cdr:to>
    <cdr:sp>
      <cdr:nvSpPr>
        <cdr:cNvPr id="11" name="Line 11"/>
        <cdr:cNvSpPr>
          <a:spLocks/>
        </cdr:cNvSpPr>
      </cdr:nvSpPr>
      <cdr:spPr>
        <a:xfrm>
          <a:off x="3943350" y="2705100"/>
          <a:ext cx="1104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0.645</cdr:x>
      <cdr:y>0.4575</cdr:y>
    </cdr:from>
    <cdr:to>
      <cdr:x>0.76325</cdr:x>
      <cdr:y>0.4575</cdr:y>
    </cdr:to>
    <cdr:sp>
      <cdr:nvSpPr>
        <cdr:cNvPr id="12" name="Line 12"/>
        <cdr:cNvSpPr>
          <a:spLocks/>
        </cdr:cNvSpPr>
      </cdr:nvSpPr>
      <cdr:spPr>
        <a:xfrm>
          <a:off x="5572125" y="2705100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0.218</cdr:x>
      <cdr:y>0.30475</cdr:y>
    </cdr:from>
    <cdr:to>
      <cdr:x>0.218</cdr:x>
      <cdr:y>0.413</cdr:y>
    </cdr:to>
    <cdr:sp>
      <cdr:nvSpPr>
        <cdr:cNvPr id="13" name="Line 13"/>
        <cdr:cNvSpPr>
          <a:spLocks/>
        </cdr:cNvSpPr>
      </cdr:nvSpPr>
      <cdr:spPr>
        <a:xfrm>
          <a:off x="1876425" y="1800225"/>
          <a:ext cx="0" cy="638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0.61675</cdr:x>
      <cdr:y>0.50475</cdr:y>
    </cdr:from>
    <cdr:to>
      <cdr:x>0.61675</cdr:x>
      <cdr:y>0.60325</cdr:y>
    </cdr:to>
    <cdr:sp>
      <cdr:nvSpPr>
        <cdr:cNvPr id="14" name="Line 14"/>
        <cdr:cNvSpPr>
          <a:spLocks/>
        </cdr:cNvSpPr>
      </cdr:nvSpPr>
      <cdr:spPr>
        <a:xfrm>
          <a:off x="5324475" y="2981325"/>
          <a:ext cx="0" cy="581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0.1055</cdr:x>
      <cdr:y>0.4035</cdr:y>
    </cdr:from>
    <cdr:to>
      <cdr:x>0.14225</cdr:x>
      <cdr:y>0.4475</cdr:y>
    </cdr:to>
    <cdr:sp>
      <cdr:nvSpPr>
        <cdr:cNvPr id="15" name="Text 15"/>
        <cdr:cNvSpPr txBox="1">
          <a:spLocks noChangeArrowheads="1"/>
        </cdr:cNvSpPr>
      </cdr:nvSpPr>
      <cdr:spPr>
        <a:xfrm>
          <a:off x="904875" y="2381250"/>
          <a:ext cx="3143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50</a:t>
          </a:r>
        </a:p>
      </cdr:txBody>
    </cdr:sp>
  </cdr:relSizeAnchor>
  <cdr:relSizeAnchor xmlns:cdr="http://schemas.openxmlformats.org/drawingml/2006/chartDrawing">
    <cdr:from>
      <cdr:x>0.29575</cdr:x>
      <cdr:y>0.4035</cdr:y>
    </cdr:from>
    <cdr:to>
      <cdr:x>0.3325</cdr:x>
      <cdr:y>0.4475</cdr:y>
    </cdr:to>
    <cdr:sp>
      <cdr:nvSpPr>
        <cdr:cNvPr id="16" name="Text 16"/>
        <cdr:cNvSpPr txBox="1">
          <a:spLocks noChangeArrowheads="1"/>
        </cdr:cNvSpPr>
      </cdr:nvSpPr>
      <cdr:spPr>
        <a:xfrm>
          <a:off x="2552700" y="2381250"/>
          <a:ext cx="3143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110</a:t>
          </a:r>
        </a:p>
      </cdr:txBody>
    </cdr:sp>
  </cdr:relSizeAnchor>
  <cdr:relSizeAnchor xmlns:cdr="http://schemas.openxmlformats.org/drawingml/2006/chartDrawing">
    <cdr:from>
      <cdr:x>0.48875</cdr:x>
      <cdr:y>0.40625</cdr:y>
    </cdr:from>
    <cdr:to>
      <cdr:x>0.5255</cdr:x>
      <cdr:y>0.45025</cdr:y>
    </cdr:to>
    <cdr:sp>
      <cdr:nvSpPr>
        <cdr:cNvPr id="17" name="Text 17"/>
        <cdr:cNvSpPr txBox="1">
          <a:spLocks noChangeArrowheads="1"/>
        </cdr:cNvSpPr>
      </cdr:nvSpPr>
      <cdr:spPr>
        <a:xfrm>
          <a:off x="4219575" y="2400300"/>
          <a:ext cx="3143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0.6875</cdr:x>
      <cdr:y>0.41025</cdr:y>
    </cdr:from>
    <cdr:to>
      <cdr:x>0.72425</cdr:x>
      <cdr:y>0.45425</cdr:y>
    </cdr:to>
    <cdr:sp>
      <cdr:nvSpPr>
        <cdr:cNvPr id="18" name="Text 19"/>
        <cdr:cNvSpPr txBox="1">
          <a:spLocks noChangeArrowheads="1"/>
        </cdr:cNvSpPr>
      </cdr:nvSpPr>
      <cdr:spPr>
        <a:xfrm>
          <a:off x="5934075" y="2419350"/>
          <a:ext cx="3143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0.8235</cdr:x>
      <cdr:y>0.4575</cdr:y>
    </cdr:from>
    <cdr:to>
      <cdr:x>0.903</cdr:x>
      <cdr:y>0.4575</cdr:y>
    </cdr:to>
    <cdr:sp>
      <cdr:nvSpPr>
        <cdr:cNvPr id="19" name="Line 19"/>
        <cdr:cNvSpPr>
          <a:spLocks/>
        </cdr:cNvSpPr>
      </cdr:nvSpPr>
      <cdr:spPr>
        <a:xfrm>
          <a:off x="7105650" y="2705100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0.839</cdr:x>
      <cdr:y>0.41025</cdr:y>
    </cdr:from>
    <cdr:to>
      <cdr:x>0.87575</cdr:x>
      <cdr:y>0.45425</cdr:y>
    </cdr:to>
    <cdr:sp>
      <cdr:nvSpPr>
        <cdr:cNvPr id="20" name="Text 21"/>
        <cdr:cNvSpPr txBox="1">
          <a:spLocks noChangeArrowheads="1"/>
        </cdr:cNvSpPr>
      </cdr:nvSpPr>
      <cdr:spPr>
        <a:xfrm>
          <a:off x="7239000" y="2419350"/>
          <a:ext cx="3143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0.22675</cdr:x>
      <cdr:y>0.332</cdr:y>
    </cdr:from>
    <cdr:to>
      <cdr:x>0.28225</cdr:x>
      <cdr:y>0.37925</cdr:y>
    </cdr:to>
    <cdr:sp>
      <cdr:nvSpPr>
        <cdr:cNvPr id="21" name="Text 22"/>
        <cdr:cNvSpPr txBox="1">
          <a:spLocks noChangeArrowheads="1"/>
        </cdr:cNvSpPr>
      </cdr:nvSpPr>
      <cdr:spPr>
        <a:xfrm>
          <a:off x="1952625" y="1962150"/>
          <a:ext cx="4762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360</a:t>
          </a:r>
        </a:p>
      </cdr:txBody>
    </cdr:sp>
  </cdr:relSizeAnchor>
  <cdr:relSizeAnchor xmlns:cdr="http://schemas.openxmlformats.org/drawingml/2006/chartDrawing">
    <cdr:from>
      <cdr:x>0.1725</cdr:x>
      <cdr:y>0.24025</cdr:y>
    </cdr:from>
    <cdr:to>
      <cdr:x>0.4435</cdr:x>
      <cdr:y>0.29075</cdr:y>
    </cdr:to>
    <cdr:sp>
      <cdr:nvSpPr>
        <cdr:cNvPr id="22" name="Text 24"/>
        <cdr:cNvSpPr txBox="1">
          <a:spLocks noChangeArrowheads="1"/>
        </cdr:cNvSpPr>
      </cdr:nvSpPr>
      <cdr:spPr>
        <a:xfrm>
          <a:off x="1485900" y="1419225"/>
          <a:ext cx="23431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Production levels</a:t>
          </a:r>
        </a:p>
      </cdr:txBody>
    </cdr:sp>
  </cdr:relSizeAnchor>
  <cdr:relSizeAnchor xmlns:cdr="http://schemas.openxmlformats.org/drawingml/2006/chartDrawing">
    <cdr:from>
      <cdr:x>0.188</cdr:x>
      <cdr:y>0.62375</cdr:y>
    </cdr:from>
    <cdr:to>
      <cdr:x>0.30575</cdr:x>
      <cdr:y>0.69875</cdr:y>
    </cdr:to>
    <cdr:sp>
      <cdr:nvSpPr>
        <cdr:cNvPr id="23" name="Text 25"/>
        <cdr:cNvSpPr txBox="1">
          <a:spLocks noChangeArrowheads="1"/>
        </cdr:cNvSpPr>
      </cdr:nvSpPr>
      <cdr:spPr>
        <a:xfrm>
          <a:off x="1619250" y="3686175"/>
          <a:ext cx="1019175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Demands</a:t>
          </a:r>
        </a:p>
      </cdr:txBody>
    </cdr:sp>
  </cdr:relSizeAnchor>
  <cdr:relSizeAnchor xmlns:cdr="http://schemas.openxmlformats.org/drawingml/2006/chartDrawing">
    <cdr:from>
      <cdr:x>0.193</cdr:x>
      <cdr:y>0.6845</cdr:y>
    </cdr:from>
    <cdr:to>
      <cdr:x>0.66975</cdr:x>
      <cdr:y>0.77275</cdr:y>
    </cdr:to>
    <cdr:sp>
      <cdr:nvSpPr>
        <cdr:cNvPr id="24" name="Text 26"/>
        <cdr:cNvSpPr txBox="1">
          <a:spLocks noChangeArrowheads="1"/>
        </cdr:cNvSpPr>
      </cdr:nvSpPr>
      <cdr:spPr>
        <a:xfrm>
          <a:off x="1666875" y="4048125"/>
          <a:ext cx="4114800" cy="523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Months shown in circles
Inventory levels shown on horizontal arrows</a:t>
          </a:r>
        </a:p>
      </cdr:txBody>
    </cdr:sp>
  </cdr:relSizeAnchor>
  <cdr:relSizeAnchor xmlns:cdr="http://schemas.openxmlformats.org/drawingml/2006/chartDrawing">
    <cdr:from>
      <cdr:x>0.4285</cdr:x>
      <cdr:y>0.30475</cdr:y>
    </cdr:from>
    <cdr:to>
      <cdr:x>0.4285</cdr:x>
      <cdr:y>0.413</cdr:y>
    </cdr:to>
    <cdr:sp>
      <cdr:nvSpPr>
        <cdr:cNvPr id="25" name="Line 25"/>
        <cdr:cNvSpPr>
          <a:spLocks/>
        </cdr:cNvSpPr>
      </cdr:nvSpPr>
      <cdr:spPr>
        <a:xfrm>
          <a:off x="3695700" y="1800225"/>
          <a:ext cx="0" cy="638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0.61675</cdr:x>
      <cdr:y>0.298</cdr:y>
    </cdr:from>
    <cdr:to>
      <cdr:x>0.61675</cdr:x>
      <cdr:y>0.413</cdr:y>
    </cdr:to>
    <cdr:sp>
      <cdr:nvSpPr>
        <cdr:cNvPr id="26" name="Line 26"/>
        <cdr:cNvSpPr>
          <a:spLocks/>
        </cdr:cNvSpPr>
      </cdr:nvSpPr>
      <cdr:spPr>
        <a:xfrm>
          <a:off x="5324475" y="1762125"/>
          <a:ext cx="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0.7915</cdr:x>
      <cdr:y>0.29125</cdr:y>
    </cdr:from>
    <cdr:to>
      <cdr:x>0.7915</cdr:x>
      <cdr:y>0.413</cdr:y>
    </cdr:to>
    <cdr:sp>
      <cdr:nvSpPr>
        <cdr:cNvPr id="27" name="Line 27"/>
        <cdr:cNvSpPr>
          <a:spLocks/>
        </cdr:cNvSpPr>
      </cdr:nvSpPr>
      <cdr:spPr>
        <a:xfrm>
          <a:off x="6829425" y="1714500"/>
          <a:ext cx="0" cy="723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0.44025</cdr:x>
      <cdr:y>0.332</cdr:y>
    </cdr:from>
    <cdr:to>
      <cdr:x>0.49575</cdr:x>
      <cdr:y>0.37925</cdr:y>
    </cdr:to>
    <cdr:sp>
      <cdr:nvSpPr>
        <cdr:cNvPr id="28" name="Text 30"/>
        <cdr:cNvSpPr txBox="1">
          <a:spLocks noChangeArrowheads="1"/>
        </cdr:cNvSpPr>
      </cdr:nvSpPr>
      <cdr:spPr>
        <a:xfrm>
          <a:off x="3800475" y="1962150"/>
          <a:ext cx="4762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390</a:t>
          </a:r>
        </a:p>
      </cdr:txBody>
    </cdr:sp>
  </cdr:relSizeAnchor>
  <cdr:relSizeAnchor xmlns:cdr="http://schemas.openxmlformats.org/drawingml/2006/chartDrawing">
    <cdr:from>
      <cdr:x>0.6255</cdr:x>
      <cdr:y>0.332</cdr:y>
    </cdr:from>
    <cdr:to>
      <cdr:x>0.681</cdr:x>
      <cdr:y>0.37925</cdr:y>
    </cdr:to>
    <cdr:sp>
      <cdr:nvSpPr>
        <cdr:cNvPr id="29" name="Text 31"/>
        <cdr:cNvSpPr txBox="1">
          <a:spLocks noChangeArrowheads="1"/>
        </cdr:cNvSpPr>
      </cdr:nvSpPr>
      <cdr:spPr>
        <a:xfrm>
          <a:off x="5400675" y="1962150"/>
          <a:ext cx="4762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0.8</cdr:x>
      <cdr:y>0.328</cdr:y>
    </cdr:from>
    <cdr:to>
      <cdr:x>0.8555</cdr:x>
      <cdr:y>0.37525</cdr:y>
    </cdr:to>
    <cdr:sp>
      <cdr:nvSpPr>
        <cdr:cNvPr id="30" name="Text 32"/>
        <cdr:cNvSpPr txBox="1">
          <a:spLocks noChangeArrowheads="1"/>
        </cdr:cNvSpPr>
      </cdr:nvSpPr>
      <cdr:spPr>
        <a:xfrm>
          <a:off x="6905625" y="1933575"/>
          <a:ext cx="4762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0.21525</cdr:x>
      <cdr:y>0.50475</cdr:y>
    </cdr:from>
    <cdr:to>
      <cdr:x>0.21525</cdr:x>
      <cdr:y>0.60325</cdr:y>
    </cdr:to>
    <cdr:sp>
      <cdr:nvSpPr>
        <cdr:cNvPr id="31" name="Line 31"/>
        <cdr:cNvSpPr>
          <a:spLocks/>
        </cdr:cNvSpPr>
      </cdr:nvSpPr>
      <cdr:spPr>
        <a:xfrm>
          <a:off x="1857375" y="2981325"/>
          <a:ext cx="0" cy="581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0.42675</cdr:x>
      <cdr:y>0.502</cdr:y>
    </cdr:from>
    <cdr:to>
      <cdr:x>0.42675</cdr:x>
      <cdr:y>0.60725</cdr:y>
    </cdr:to>
    <cdr:sp>
      <cdr:nvSpPr>
        <cdr:cNvPr id="32" name="Line 32"/>
        <cdr:cNvSpPr>
          <a:spLocks/>
        </cdr:cNvSpPr>
      </cdr:nvSpPr>
      <cdr:spPr>
        <a:xfrm>
          <a:off x="3686175" y="2962275"/>
          <a:ext cx="0" cy="619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0.22675</cdr:x>
      <cdr:y>0.52225</cdr:y>
    </cdr:from>
    <cdr:to>
      <cdr:x>0.28225</cdr:x>
      <cdr:y>0.5695</cdr:y>
    </cdr:to>
    <cdr:sp>
      <cdr:nvSpPr>
        <cdr:cNvPr id="33" name="Text 36"/>
        <cdr:cNvSpPr txBox="1">
          <a:spLocks noChangeArrowheads="1"/>
        </cdr:cNvSpPr>
      </cdr:nvSpPr>
      <cdr:spPr>
        <a:xfrm>
          <a:off x="1952625" y="3086100"/>
          <a:ext cx="4762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300</a:t>
          </a:r>
        </a:p>
      </cdr:txBody>
    </cdr:sp>
  </cdr:relSizeAnchor>
  <cdr:relSizeAnchor xmlns:cdr="http://schemas.openxmlformats.org/drawingml/2006/chartDrawing">
    <cdr:from>
      <cdr:x>0.4355</cdr:x>
      <cdr:y>0.52225</cdr:y>
    </cdr:from>
    <cdr:to>
      <cdr:x>0.491</cdr:x>
      <cdr:y>0.5695</cdr:y>
    </cdr:to>
    <cdr:sp>
      <cdr:nvSpPr>
        <cdr:cNvPr id="34" name="Text 37"/>
        <cdr:cNvSpPr txBox="1">
          <a:spLocks noChangeArrowheads="1"/>
        </cdr:cNvSpPr>
      </cdr:nvSpPr>
      <cdr:spPr>
        <a:xfrm>
          <a:off x="3752850" y="3086100"/>
          <a:ext cx="4762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500</a:t>
          </a:r>
        </a:p>
      </cdr:txBody>
    </cdr:sp>
  </cdr:relSizeAnchor>
  <cdr:relSizeAnchor xmlns:cdr="http://schemas.openxmlformats.org/drawingml/2006/chartDrawing">
    <cdr:from>
      <cdr:x>0.8</cdr:x>
      <cdr:y>0.52225</cdr:y>
    </cdr:from>
    <cdr:to>
      <cdr:x>0.8555</cdr:x>
      <cdr:y>0.5695</cdr:y>
    </cdr:to>
    <cdr:sp>
      <cdr:nvSpPr>
        <cdr:cNvPr id="35" name="Text 38"/>
        <cdr:cNvSpPr txBox="1">
          <a:spLocks noChangeArrowheads="1"/>
        </cdr:cNvSpPr>
      </cdr:nvSpPr>
      <cdr:spPr>
        <a:xfrm>
          <a:off x="6905625" y="3086100"/>
          <a:ext cx="4762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0.6285</cdr:x>
      <cdr:y>0.52225</cdr:y>
    </cdr:from>
    <cdr:to>
      <cdr:x>0.684</cdr:x>
      <cdr:y>0.5695</cdr:y>
    </cdr:to>
    <cdr:sp>
      <cdr:nvSpPr>
        <cdr:cNvPr id="36" name="Text 39"/>
        <cdr:cNvSpPr txBox="1">
          <a:spLocks noChangeArrowheads="1"/>
        </cdr:cNvSpPr>
      </cdr:nvSpPr>
      <cdr:spPr>
        <a:xfrm>
          <a:off x="5429250" y="3086100"/>
          <a:ext cx="4762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0.79325</cdr:x>
      <cdr:y>0.502</cdr:y>
    </cdr:from>
    <cdr:to>
      <cdr:x>0.79325</cdr:x>
      <cdr:y>0.5965</cdr:y>
    </cdr:to>
    <cdr:sp>
      <cdr:nvSpPr>
        <cdr:cNvPr id="37" name="Line 37"/>
        <cdr:cNvSpPr>
          <a:spLocks/>
        </cdr:cNvSpPr>
      </cdr:nvSpPr>
      <cdr:spPr>
        <a:xfrm>
          <a:off x="6848475" y="2962275"/>
          <a:ext cx="0" cy="561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0.186</cdr:x>
      <cdr:y>0.417</cdr:y>
    </cdr:from>
    <cdr:to>
      <cdr:x>0.24325</cdr:x>
      <cdr:y>0.502</cdr:y>
    </cdr:to>
    <cdr:sp>
      <cdr:nvSpPr>
        <cdr:cNvPr id="1" name="Oval 1"/>
        <cdr:cNvSpPr>
          <a:spLocks/>
        </cdr:cNvSpPr>
      </cdr:nvSpPr>
      <cdr:spPr>
        <a:xfrm>
          <a:off x="1600200" y="2457450"/>
          <a:ext cx="495300" cy="504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0.3965</cdr:x>
      <cdr:y>0.417</cdr:y>
    </cdr:from>
    <cdr:to>
      <cdr:x>0.45375</cdr:x>
      <cdr:y>0.502</cdr:y>
    </cdr:to>
    <cdr:sp>
      <cdr:nvSpPr>
        <cdr:cNvPr id="2" name="Oval 2"/>
        <cdr:cNvSpPr>
          <a:spLocks/>
        </cdr:cNvSpPr>
      </cdr:nvSpPr>
      <cdr:spPr>
        <a:xfrm>
          <a:off x="3419475" y="2457450"/>
          <a:ext cx="495300" cy="504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0.58475</cdr:x>
      <cdr:y>0.417</cdr:y>
    </cdr:from>
    <cdr:to>
      <cdr:x>0.642</cdr:x>
      <cdr:y>0.502</cdr:y>
    </cdr:to>
    <cdr:sp>
      <cdr:nvSpPr>
        <cdr:cNvPr id="3" name="Oval 3"/>
        <cdr:cNvSpPr>
          <a:spLocks/>
        </cdr:cNvSpPr>
      </cdr:nvSpPr>
      <cdr:spPr>
        <a:xfrm>
          <a:off x="5048250" y="2457450"/>
          <a:ext cx="495300" cy="504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0.76625</cdr:x>
      <cdr:y>0.417</cdr:y>
    </cdr:from>
    <cdr:to>
      <cdr:x>0.8235</cdr:x>
      <cdr:y>0.502</cdr:y>
    </cdr:to>
    <cdr:sp>
      <cdr:nvSpPr>
        <cdr:cNvPr id="4" name="Oval 4"/>
        <cdr:cNvSpPr>
          <a:spLocks/>
        </cdr:cNvSpPr>
      </cdr:nvSpPr>
      <cdr:spPr>
        <a:xfrm>
          <a:off x="6610350" y="2457450"/>
          <a:ext cx="495300" cy="504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0.2065</cdr:x>
      <cdr:y>0.43725</cdr:y>
    </cdr:from>
    <cdr:to>
      <cdr:x>0.241</cdr:x>
      <cdr:y>0.48775</cdr:y>
    </cdr:to>
    <cdr:sp>
      <cdr:nvSpPr>
        <cdr:cNvPr id="5" name="Text 5"/>
        <cdr:cNvSpPr txBox="1">
          <a:spLocks noChangeArrowheads="1"/>
        </cdr:cNvSpPr>
      </cdr:nvSpPr>
      <cdr:spPr>
        <a:xfrm>
          <a:off x="1781175" y="2581275"/>
          <a:ext cx="2952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0.415</cdr:x>
      <cdr:y>0.43325</cdr:y>
    </cdr:from>
    <cdr:to>
      <cdr:x>0.4495</cdr:x>
      <cdr:y>0.48375</cdr:y>
    </cdr:to>
    <cdr:sp>
      <cdr:nvSpPr>
        <cdr:cNvPr id="6" name="Text 6"/>
        <cdr:cNvSpPr txBox="1">
          <a:spLocks noChangeArrowheads="1"/>
        </cdr:cNvSpPr>
      </cdr:nvSpPr>
      <cdr:spPr>
        <a:xfrm>
          <a:off x="3581400" y="2562225"/>
          <a:ext cx="2952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0.60325</cdr:x>
      <cdr:y>0.43325</cdr:y>
    </cdr:from>
    <cdr:to>
      <cdr:x>0.63775</cdr:x>
      <cdr:y>0.48375</cdr:y>
    </cdr:to>
    <cdr:sp>
      <cdr:nvSpPr>
        <cdr:cNvPr id="7" name="Text 7"/>
        <cdr:cNvSpPr txBox="1">
          <a:spLocks noChangeArrowheads="1"/>
        </cdr:cNvSpPr>
      </cdr:nvSpPr>
      <cdr:spPr>
        <a:xfrm>
          <a:off x="5210175" y="2562225"/>
          <a:ext cx="2952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3</a:t>
          </a:r>
        </a:p>
      </cdr:txBody>
    </cdr:sp>
  </cdr:relSizeAnchor>
  <cdr:relSizeAnchor xmlns:cdr="http://schemas.openxmlformats.org/drawingml/2006/chartDrawing">
    <cdr:from>
      <cdr:x>0.78275</cdr:x>
      <cdr:y>0.43325</cdr:y>
    </cdr:from>
    <cdr:to>
      <cdr:x>0.81725</cdr:x>
      <cdr:y>0.48375</cdr:y>
    </cdr:to>
    <cdr:sp>
      <cdr:nvSpPr>
        <cdr:cNvPr id="8" name="Text 8"/>
        <cdr:cNvSpPr txBox="1">
          <a:spLocks noChangeArrowheads="1"/>
        </cdr:cNvSpPr>
      </cdr:nvSpPr>
      <cdr:spPr>
        <a:xfrm>
          <a:off x="6753225" y="2562225"/>
          <a:ext cx="2952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4</a:t>
          </a:r>
        </a:p>
      </cdr:txBody>
    </cdr:sp>
  </cdr:relSizeAnchor>
  <cdr:relSizeAnchor xmlns:cdr="http://schemas.openxmlformats.org/drawingml/2006/chartDrawing">
    <cdr:from>
      <cdr:x>0.08525</cdr:x>
      <cdr:y>0.4545</cdr:y>
    </cdr:from>
    <cdr:to>
      <cdr:x>0.186</cdr:x>
      <cdr:y>0.4545</cdr:y>
    </cdr:to>
    <cdr:sp>
      <cdr:nvSpPr>
        <cdr:cNvPr id="9" name="Line 9"/>
        <cdr:cNvSpPr>
          <a:spLocks/>
        </cdr:cNvSpPr>
      </cdr:nvSpPr>
      <cdr:spPr>
        <a:xfrm>
          <a:off x="733425" y="2686050"/>
          <a:ext cx="86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0.24525</cdr:x>
      <cdr:y>0.4545</cdr:y>
    </cdr:from>
    <cdr:to>
      <cdr:x>0.3985</cdr:x>
      <cdr:y>0.4545</cdr:y>
    </cdr:to>
    <cdr:sp>
      <cdr:nvSpPr>
        <cdr:cNvPr id="10" name="Line 10"/>
        <cdr:cNvSpPr>
          <a:spLocks/>
        </cdr:cNvSpPr>
      </cdr:nvSpPr>
      <cdr:spPr>
        <a:xfrm>
          <a:off x="2114550" y="2686050"/>
          <a:ext cx="1323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0.45675</cdr:x>
      <cdr:y>0.4575</cdr:y>
    </cdr:from>
    <cdr:to>
      <cdr:x>0.58475</cdr:x>
      <cdr:y>0.4575</cdr:y>
    </cdr:to>
    <cdr:sp>
      <cdr:nvSpPr>
        <cdr:cNvPr id="11" name="Line 11"/>
        <cdr:cNvSpPr>
          <a:spLocks/>
        </cdr:cNvSpPr>
      </cdr:nvSpPr>
      <cdr:spPr>
        <a:xfrm>
          <a:off x="3943350" y="2705100"/>
          <a:ext cx="1104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0.645</cdr:x>
      <cdr:y>0.4575</cdr:y>
    </cdr:from>
    <cdr:to>
      <cdr:x>0.76325</cdr:x>
      <cdr:y>0.4575</cdr:y>
    </cdr:to>
    <cdr:sp>
      <cdr:nvSpPr>
        <cdr:cNvPr id="12" name="Line 12"/>
        <cdr:cNvSpPr>
          <a:spLocks/>
        </cdr:cNvSpPr>
      </cdr:nvSpPr>
      <cdr:spPr>
        <a:xfrm>
          <a:off x="5572125" y="2705100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0.218</cdr:x>
      <cdr:y>0.30475</cdr:y>
    </cdr:from>
    <cdr:to>
      <cdr:x>0.218</cdr:x>
      <cdr:y>0.413</cdr:y>
    </cdr:to>
    <cdr:sp>
      <cdr:nvSpPr>
        <cdr:cNvPr id="13" name="Line 13"/>
        <cdr:cNvSpPr>
          <a:spLocks/>
        </cdr:cNvSpPr>
      </cdr:nvSpPr>
      <cdr:spPr>
        <a:xfrm>
          <a:off x="1876425" y="1800225"/>
          <a:ext cx="0" cy="638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0.61675</cdr:x>
      <cdr:y>0.50475</cdr:y>
    </cdr:from>
    <cdr:to>
      <cdr:x>0.61675</cdr:x>
      <cdr:y>0.60325</cdr:y>
    </cdr:to>
    <cdr:sp>
      <cdr:nvSpPr>
        <cdr:cNvPr id="14" name="Line 14"/>
        <cdr:cNvSpPr>
          <a:spLocks/>
        </cdr:cNvSpPr>
      </cdr:nvSpPr>
      <cdr:spPr>
        <a:xfrm>
          <a:off x="5324475" y="2981325"/>
          <a:ext cx="0" cy="581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0.1055</cdr:x>
      <cdr:y>0.4035</cdr:y>
    </cdr:from>
    <cdr:to>
      <cdr:x>0.14225</cdr:x>
      <cdr:y>0.4475</cdr:y>
    </cdr:to>
    <cdr:sp>
      <cdr:nvSpPr>
        <cdr:cNvPr id="15" name="Text 15"/>
        <cdr:cNvSpPr txBox="1">
          <a:spLocks noChangeArrowheads="1"/>
        </cdr:cNvSpPr>
      </cdr:nvSpPr>
      <cdr:spPr>
        <a:xfrm>
          <a:off x="904875" y="2381250"/>
          <a:ext cx="3143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50</a:t>
          </a:r>
        </a:p>
      </cdr:txBody>
    </cdr:sp>
  </cdr:relSizeAnchor>
  <cdr:relSizeAnchor xmlns:cdr="http://schemas.openxmlformats.org/drawingml/2006/chartDrawing">
    <cdr:from>
      <cdr:x>0.28225</cdr:x>
      <cdr:y>0.40625</cdr:y>
    </cdr:from>
    <cdr:to>
      <cdr:x>0.37225</cdr:x>
      <cdr:y>0.46675</cdr:y>
    </cdr:to>
    <cdr:sp>
      <cdr:nvSpPr>
        <cdr:cNvPr id="16" name="Text 16"/>
        <cdr:cNvSpPr txBox="1">
          <a:spLocks noChangeArrowheads="1"/>
        </cdr:cNvSpPr>
      </cdr:nvSpPr>
      <cdr:spPr>
        <a:xfrm>
          <a:off x="2438400" y="2400300"/>
          <a:ext cx="78105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-10</a:t>
          </a:r>
        </a:p>
      </cdr:txBody>
    </cdr:sp>
  </cdr:relSizeAnchor>
  <cdr:relSizeAnchor xmlns:cdr="http://schemas.openxmlformats.org/drawingml/2006/chartDrawing">
    <cdr:from>
      <cdr:x>0.48875</cdr:x>
      <cdr:y>0.40625</cdr:y>
    </cdr:from>
    <cdr:to>
      <cdr:x>0.55325</cdr:x>
      <cdr:y>0.45025</cdr:y>
    </cdr:to>
    <cdr:sp>
      <cdr:nvSpPr>
        <cdr:cNvPr id="17" name="Text 17"/>
        <cdr:cNvSpPr txBox="1">
          <a:spLocks noChangeArrowheads="1"/>
        </cdr:cNvSpPr>
      </cdr:nvSpPr>
      <cdr:spPr>
        <a:xfrm>
          <a:off x="4219575" y="2400300"/>
          <a:ext cx="5619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-270</a:t>
          </a:r>
        </a:p>
      </cdr:txBody>
    </cdr:sp>
  </cdr:relSizeAnchor>
  <cdr:relSizeAnchor xmlns:cdr="http://schemas.openxmlformats.org/drawingml/2006/chartDrawing">
    <cdr:from>
      <cdr:x>0.8235</cdr:x>
      <cdr:y>0.4575</cdr:y>
    </cdr:from>
    <cdr:to>
      <cdr:x>0.903</cdr:x>
      <cdr:y>0.4575</cdr:y>
    </cdr:to>
    <cdr:sp>
      <cdr:nvSpPr>
        <cdr:cNvPr id="18" name="Line 18"/>
        <cdr:cNvSpPr>
          <a:spLocks/>
        </cdr:cNvSpPr>
      </cdr:nvSpPr>
      <cdr:spPr>
        <a:xfrm>
          <a:off x="7105650" y="2705100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0.839</cdr:x>
      <cdr:y>0.41025</cdr:y>
    </cdr:from>
    <cdr:to>
      <cdr:x>0.87575</cdr:x>
      <cdr:y>0.45425</cdr:y>
    </cdr:to>
    <cdr:sp>
      <cdr:nvSpPr>
        <cdr:cNvPr id="19" name="Text 21"/>
        <cdr:cNvSpPr txBox="1">
          <a:spLocks noChangeArrowheads="1"/>
        </cdr:cNvSpPr>
      </cdr:nvSpPr>
      <cdr:spPr>
        <a:xfrm>
          <a:off x="7239000" y="2419350"/>
          <a:ext cx="3143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0.22675</cdr:x>
      <cdr:y>0.332</cdr:y>
    </cdr:from>
    <cdr:to>
      <cdr:x>0.28225</cdr:x>
      <cdr:y>0.37925</cdr:y>
    </cdr:to>
    <cdr:sp>
      <cdr:nvSpPr>
        <cdr:cNvPr id="20" name="Text 22"/>
        <cdr:cNvSpPr txBox="1">
          <a:spLocks noChangeArrowheads="1"/>
        </cdr:cNvSpPr>
      </cdr:nvSpPr>
      <cdr:spPr>
        <a:xfrm>
          <a:off x="1952625" y="1962150"/>
          <a:ext cx="4762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240</a:t>
          </a:r>
        </a:p>
      </cdr:txBody>
    </cdr:sp>
  </cdr:relSizeAnchor>
  <cdr:relSizeAnchor xmlns:cdr="http://schemas.openxmlformats.org/drawingml/2006/chartDrawing">
    <cdr:from>
      <cdr:x>0.1725</cdr:x>
      <cdr:y>0.24025</cdr:y>
    </cdr:from>
    <cdr:to>
      <cdr:x>0.4435</cdr:x>
      <cdr:y>0.29075</cdr:y>
    </cdr:to>
    <cdr:sp>
      <cdr:nvSpPr>
        <cdr:cNvPr id="21" name="Text 24"/>
        <cdr:cNvSpPr txBox="1">
          <a:spLocks noChangeArrowheads="1"/>
        </cdr:cNvSpPr>
      </cdr:nvSpPr>
      <cdr:spPr>
        <a:xfrm>
          <a:off x="1485900" y="1419225"/>
          <a:ext cx="23431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Production levels</a:t>
          </a:r>
        </a:p>
      </cdr:txBody>
    </cdr:sp>
  </cdr:relSizeAnchor>
  <cdr:relSizeAnchor xmlns:cdr="http://schemas.openxmlformats.org/drawingml/2006/chartDrawing">
    <cdr:from>
      <cdr:x>0.188</cdr:x>
      <cdr:y>0.62375</cdr:y>
    </cdr:from>
    <cdr:to>
      <cdr:x>0.30575</cdr:x>
      <cdr:y>0.69875</cdr:y>
    </cdr:to>
    <cdr:sp>
      <cdr:nvSpPr>
        <cdr:cNvPr id="22" name="Text 25"/>
        <cdr:cNvSpPr txBox="1">
          <a:spLocks noChangeArrowheads="1"/>
        </cdr:cNvSpPr>
      </cdr:nvSpPr>
      <cdr:spPr>
        <a:xfrm>
          <a:off x="1619250" y="3686175"/>
          <a:ext cx="1019175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Demands</a:t>
          </a:r>
        </a:p>
      </cdr:txBody>
    </cdr:sp>
  </cdr:relSizeAnchor>
  <cdr:relSizeAnchor xmlns:cdr="http://schemas.openxmlformats.org/drawingml/2006/chartDrawing">
    <cdr:from>
      <cdr:x>0.193</cdr:x>
      <cdr:y>0.6845</cdr:y>
    </cdr:from>
    <cdr:to>
      <cdr:x>0.66975</cdr:x>
      <cdr:y>0.8315</cdr:y>
    </cdr:to>
    <cdr:sp>
      <cdr:nvSpPr>
        <cdr:cNvPr id="23" name="Text 26"/>
        <cdr:cNvSpPr txBox="1">
          <a:spLocks noChangeArrowheads="1"/>
        </cdr:cNvSpPr>
      </cdr:nvSpPr>
      <cdr:spPr>
        <a:xfrm>
          <a:off x="1666875" y="4048125"/>
          <a:ext cx="4114800" cy="866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Months shown in circles
Inventory levels shown on horizontal arrows
            (positive if on hand, negative if shortage)</a:t>
          </a:r>
        </a:p>
      </cdr:txBody>
    </cdr:sp>
  </cdr:relSizeAnchor>
  <cdr:relSizeAnchor xmlns:cdr="http://schemas.openxmlformats.org/drawingml/2006/chartDrawing">
    <cdr:from>
      <cdr:x>0.4285</cdr:x>
      <cdr:y>0.30475</cdr:y>
    </cdr:from>
    <cdr:to>
      <cdr:x>0.4285</cdr:x>
      <cdr:y>0.413</cdr:y>
    </cdr:to>
    <cdr:sp>
      <cdr:nvSpPr>
        <cdr:cNvPr id="24" name="Line 24"/>
        <cdr:cNvSpPr>
          <a:spLocks/>
        </cdr:cNvSpPr>
      </cdr:nvSpPr>
      <cdr:spPr>
        <a:xfrm>
          <a:off x="3695700" y="1800225"/>
          <a:ext cx="0" cy="638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0.61675</cdr:x>
      <cdr:y>0.298</cdr:y>
    </cdr:from>
    <cdr:to>
      <cdr:x>0.61675</cdr:x>
      <cdr:y>0.413</cdr:y>
    </cdr:to>
    <cdr:sp>
      <cdr:nvSpPr>
        <cdr:cNvPr id="25" name="Line 25"/>
        <cdr:cNvSpPr>
          <a:spLocks/>
        </cdr:cNvSpPr>
      </cdr:nvSpPr>
      <cdr:spPr>
        <a:xfrm>
          <a:off x="5324475" y="1762125"/>
          <a:ext cx="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0.7915</cdr:x>
      <cdr:y>0.29125</cdr:y>
    </cdr:from>
    <cdr:to>
      <cdr:x>0.7915</cdr:x>
      <cdr:y>0.413</cdr:y>
    </cdr:to>
    <cdr:sp>
      <cdr:nvSpPr>
        <cdr:cNvPr id="26" name="Line 26"/>
        <cdr:cNvSpPr>
          <a:spLocks/>
        </cdr:cNvSpPr>
      </cdr:nvSpPr>
      <cdr:spPr>
        <a:xfrm>
          <a:off x="6829425" y="1714500"/>
          <a:ext cx="0" cy="723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0.44025</cdr:x>
      <cdr:y>0.332</cdr:y>
    </cdr:from>
    <cdr:to>
      <cdr:x>0.49575</cdr:x>
      <cdr:y>0.37925</cdr:y>
    </cdr:to>
    <cdr:sp>
      <cdr:nvSpPr>
        <cdr:cNvPr id="27" name="Text 30"/>
        <cdr:cNvSpPr txBox="1">
          <a:spLocks noChangeArrowheads="1"/>
        </cdr:cNvSpPr>
      </cdr:nvSpPr>
      <cdr:spPr>
        <a:xfrm>
          <a:off x="3800475" y="1962150"/>
          <a:ext cx="4762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240</a:t>
          </a:r>
        </a:p>
      </cdr:txBody>
    </cdr:sp>
  </cdr:relSizeAnchor>
  <cdr:relSizeAnchor xmlns:cdr="http://schemas.openxmlformats.org/drawingml/2006/chartDrawing">
    <cdr:from>
      <cdr:x>0.6255</cdr:x>
      <cdr:y>0.332</cdr:y>
    </cdr:from>
    <cdr:to>
      <cdr:x>0.681</cdr:x>
      <cdr:y>0.37925</cdr:y>
    </cdr:to>
    <cdr:sp>
      <cdr:nvSpPr>
        <cdr:cNvPr id="28" name="Text 31"/>
        <cdr:cNvSpPr txBox="1">
          <a:spLocks noChangeArrowheads="1"/>
        </cdr:cNvSpPr>
      </cdr:nvSpPr>
      <cdr:spPr>
        <a:xfrm>
          <a:off x="5400675" y="1962150"/>
          <a:ext cx="4762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2370</a:t>
          </a:r>
        </a:p>
      </cdr:txBody>
    </cdr:sp>
  </cdr:relSizeAnchor>
  <cdr:relSizeAnchor xmlns:cdr="http://schemas.openxmlformats.org/drawingml/2006/chartDrawing">
    <cdr:from>
      <cdr:x>0.8</cdr:x>
      <cdr:y>0.328</cdr:y>
    </cdr:from>
    <cdr:to>
      <cdr:x>0.8555</cdr:x>
      <cdr:y>0.37525</cdr:y>
    </cdr:to>
    <cdr:sp>
      <cdr:nvSpPr>
        <cdr:cNvPr id="29" name="Text 32"/>
        <cdr:cNvSpPr txBox="1">
          <a:spLocks noChangeArrowheads="1"/>
        </cdr:cNvSpPr>
      </cdr:nvSpPr>
      <cdr:spPr>
        <a:xfrm>
          <a:off x="6905625" y="1933575"/>
          <a:ext cx="4762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233</a:t>
          </a:r>
        </a:p>
      </cdr:txBody>
    </cdr:sp>
  </cdr:relSizeAnchor>
  <cdr:relSizeAnchor xmlns:cdr="http://schemas.openxmlformats.org/drawingml/2006/chartDrawing">
    <cdr:from>
      <cdr:x>0.21525</cdr:x>
      <cdr:y>0.50475</cdr:y>
    </cdr:from>
    <cdr:to>
      <cdr:x>0.21525</cdr:x>
      <cdr:y>0.60325</cdr:y>
    </cdr:to>
    <cdr:sp>
      <cdr:nvSpPr>
        <cdr:cNvPr id="30" name="Line 30"/>
        <cdr:cNvSpPr>
          <a:spLocks/>
        </cdr:cNvSpPr>
      </cdr:nvSpPr>
      <cdr:spPr>
        <a:xfrm>
          <a:off x="1857375" y="2981325"/>
          <a:ext cx="0" cy="581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0.42675</cdr:x>
      <cdr:y>0.502</cdr:y>
    </cdr:from>
    <cdr:to>
      <cdr:x>0.42675</cdr:x>
      <cdr:y>0.60725</cdr:y>
    </cdr:to>
    <cdr:sp>
      <cdr:nvSpPr>
        <cdr:cNvPr id="31" name="Line 31"/>
        <cdr:cNvSpPr>
          <a:spLocks/>
        </cdr:cNvSpPr>
      </cdr:nvSpPr>
      <cdr:spPr>
        <a:xfrm>
          <a:off x="3686175" y="2962275"/>
          <a:ext cx="0" cy="619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0.22675</cdr:x>
      <cdr:y>0.52225</cdr:y>
    </cdr:from>
    <cdr:to>
      <cdr:x>0.28225</cdr:x>
      <cdr:y>0.5695</cdr:y>
    </cdr:to>
    <cdr:sp>
      <cdr:nvSpPr>
        <cdr:cNvPr id="32" name="Text 36"/>
        <cdr:cNvSpPr txBox="1">
          <a:spLocks noChangeArrowheads="1"/>
        </cdr:cNvSpPr>
      </cdr:nvSpPr>
      <cdr:spPr>
        <a:xfrm>
          <a:off x="1952625" y="3086100"/>
          <a:ext cx="4762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300</a:t>
          </a:r>
        </a:p>
      </cdr:txBody>
    </cdr:sp>
  </cdr:relSizeAnchor>
  <cdr:relSizeAnchor xmlns:cdr="http://schemas.openxmlformats.org/drawingml/2006/chartDrawing">
    <cdr:from>
      <cdr:x>0.4355</cdr:x>
      <cdr:y>0.52225</cdr:y>
    </cdr:from>
    <cdr:to>
      <cdr:x>0.491</cdr:x>
      <cdr:y>0.5695</cdr:y>
    </cdr:to>
    <cdr:sp>
      <cdr:nvSpPr>
        <cdr:cNvPr id="33" name="Text 37"/>
        <cdr:cNvSpPr txBox="1">
          <a:spLocks noChangeArrowheads="1"/>
        </cdr:cNvSpPr>
      </cdr:nvSpPr>
      <cdr:spPr>
        <a:xfrm>
          <a:off x="3752850" y="3086100"/>
          <a:ext cx="4762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500</a:t>
          </a:r>
        </a:p>
      </cdr:txBody>
    </cdr:sp>
  </cdr:relSizeAnchor>
  <cdr:relSizeAnchor xmlns:cdr="http://schemas.openxmlformats.org/drawingml/2006/chartDrawing">
    <cdr:from>
      <cdr:x>0.8</cdr:x>
      <cdr:y>0.52225</cdr:y>
    </cdr:from>
    <cdr:to>
      <cdr:x>0.8555</cdr:x>
      <cdr:y>0.5695</cdr:y>
    </cdr:to>
    <cdr:sp>
      <cdr:nvSpPr>
        <cdr:cNvPr id="34" name="Text 38"/>
        <cdr:cNvSpPr txBox="1">
          <a:spLocks noChangeArrowheads="1"/>
        </cdr:cNvSpPr>
      </cdr:nvSpPr>
      <cdr:spPr>
        <a:xfrm>
          <a:off x="6905625" y="3086100"/>
          <a:ext cx="4762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0.6285</cdr:x>
      <cdr:y>0.52225</cdr:y>
    </cdr:from>
    <cdr:to>
      <cdr:x>0.684</cdr:x>
      <cdr:y>0.5695</cdr:y>
    </cdr:to>
    <cdr:sp>
      <cdr:nvSpPr>
        <cdr:cNvPr id="35" name="Text 39"/>
        <cdr:cNvSpPr txBox="1">
          <a:spLocks noChangeArrowheads="1"/>
        </cdr:cNvSpPr>
      </cdr:nvSpPr>
      <cdr:spPr>
        <a:xfrm>
          <a:off x="5429250" y="3086100"/>
          <a:ext cx="4762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0.79325</cdr:x>
      <cdr:y>0.502</cdr:y>
    </cdr:from>
    <cdr:to>
      <cdr:x>0.79325</cdr:x>
      <cdr:y>0.5965</cdr:y>
    </cdr:to>
    <cdr:sp>
      <cdr:nvSpPr>
        <cdr:cNvPr id="36" name="Line 36"/>
        <cdr:cNvSpPr>
          <a:spLocks/>
        </cdr:cNvSpPr>
      </cdr:nvSpPr>
      <cdr:spPr>
        <a:xfrm>
          <a:off x="6848475" y="2962275"/>
          <a:ext cx="0" cy="561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0.672</cdr:x>
      <cdr:y>0.40625</cdr:y>
    </cdr:from>
    <cdr:to>
      <cdr:x>0.7365</cdr:x>
      <cdr:y>0.45025</cdr:y>
    </cdr:to>
    <cdr:sp>
      <cdr:nvSpPr>
        <cdr:cNvPr id="37" name="Text 41"/>
        <cdr:cNvSpPr txBox="1">
          <a:spLocks noChangeArrowheads="1"/>
        </cdr:cNvSpPr>
      </cdr:nvSpPr>
      <cdr:spPr>
        <a:xfrm>
          <a:off x="5800725" y="2400300"/>
          <a:ext cx="5619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-133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523"/>
  <sheetViews>
    <sheetView tabSelected="1" workbookViewId="0" topLeftCell="A46">
      <selection activeCell="F37" sqref="F37"/>
    </sheetView>
  </sheetViews>
  <sheetFormatPr defaultColWidth="9.140625" defaultRowHeight="12.75"/>
  <cols>
    <col min="1" max="1" width="45.140625" style="2" customWidth="1"/>
    <col min="2" max="2" width="10.8515625" style="2" bestFit="1" customWidth="1"/>
    <col min="3" max="4" width="12.140625" style="2" bestFit="1" customWidth="1"/>
    <col min="5" max="5" width="14.57421875" style="2" bestFit="1" customWidth="1"/>
    <col min="6" max="6" width="10.28125" style="2" customWidth="1"/>
    <col min="7" max="16384" width="9.140625" style="2" customWidth="1"/>
  </cols>
  <sheetData>
    <row r="1" ht="12.75">
      <c r="A1" s="1" t="s">
        <v>50</v>
      </c>
    </row>
    <row r="2" ht="12.75"/>
    <row r="3" ht="13.5" thickBot="1">
      <c r="A3" s="1" t="s">
        <v>0</v>
      </c>
    </row>
    <row r="4" spans="1:2" ht="12.75">
      <c r="A4" s="2" t="s">
        <v>33</v>
      </c>
      <c r="B4" s="3">
        <v>500</v>
      </c>
    </row>
    <row r="5" spans="1:2" ht="12.75">
      <c r="A5" s="2" t="s">
        <v>34</v>
      </c>
      <c r="B5" s="4">
        <v>100</v>
      </c>
    </row>
    <row r="6" spans="1:2" ht="12.75">
      <c r="A6" s="2" t="s">
        <v>1</v>
      </c>
      <c r="B6" s="4">
        <v>160</v>
      </c>
    </row>
    <row r="7" spans="1:2" ht="12.75">
      <c r="A7" s="2" t="s">
        <v>2</v>
      </c>
      <c r="B7" s="4">
        <v>20</v>
      </c>
    </row>
    <row r="8" spans="1:2" ht="12.75">
      <c r="A8" s="2" t="s">
        <v>3</v>
      </c>
      <c r="B8" s="5">
        <v>1600</v>
      </c>
    </row>
    <row r="9" spans="1:2" ht="12.75">
      <c r="A9" s="2" t="s">
        <v>4</v>
      </c>
      <c r="B9" s="5">
        <v>2000</v>
      </c>
    </row>
    <row r="10" spans="1:2" ht="12.75">
      <c r="A10" s="2" t="s">
        <v>5</v>
      </c>
      <c r="B10" s="5">
        <v>1500</v>
      </c>
    </row>
    <row r="11" spans="1:2" ht="12.75">
      <c r="A11" s="2" t="s">
        <v>6</v>
      </c>
      <c r="B11" s="5">
        <v>13</v>
      </c>
    </row>
    <row r="12" spans="1:2" ht="12.75">
      <c r="A12" s="2" t="s">
        <v>7</v>
      </c>
      <c r="B12" s="4">
        <v>4</v>
      </c>
    </row>
    <row r="13" spans="1:2" ht="12.75">
      <c r="A13" s="2" t="s">
        <v>60</v>
      </c>
      <c r="B13" s="5">
        <v>15</v>
      </c>
    </row>
    <row r="14" spans="1:2" ht="12.75">
      <c r="A14" s="2" t="s">
        <v>8</v>
      </c>
      <c r="B14" s="5">
        <v>3</v>
      </c>
    </row>
    <row r="15" spans="1:2" ht="13.5" thickBot="1">
      <c r="A15" s="2" t="s">
        <v>44</v>
      </c>
      <c r="B15" s="6">
        <v>20</v>
      </c>
    </row>
    <row r="16" ht="12.75" customHeight="1"/>
    <row r="17" spans="1:5" ht="12.75">
      <c r="A17" s="1" t="s">
        <v>9</v>
      </c>
      <c r="B17" s="7" t="s">
        <v>36</v>
      </c>
      <c r="C17" s="7" t="s">
        <v>37</v>
      </c>
      <c r="D17" s="7" t="s">
        <v>38</v>
      </c>
      <c r="E17" s="7" t="s">
        <v>39</v>
      </c>
    </row>
    <row r="18" spans="1:5" ht="13.5" thickBot="1">
      <c r="A18" s="2" t="s">
        <v>10</v>
      </c>
      <c r="B18" s="2">
        <f>InitWorkers</f>
        <v>100</v>
      </c>
      <c r="C18" s="2">
        <f>B21</f>
        <v>94</v>
      </c>
      <c r="D18" s="2">
        <f>C21</f>
        <v>93</v>
      </c>
      <c r="E18" s="2">
        <f>D21</f>
        <v>38</v>
      </c>
    </row>
    <row r="19" spans="1:5" ht="13.5" thickTop="1">
      <c r="A19" s="2" t="s">
        <v>11</v>
      </c>
      <c r="B19" s="8">
        <v>0</v>
      </c>
      <c r="C19" s="9">
        <v>0</v>
      </c>
      <c r="D19" s="9">
        <v>0</v>
      </c>
      <c r="E19" s="10">
        <v>0</v>
      </c>
    </row>
    <row r="20" spans="1:5" ht="13.5" thickBot="1">
      <c r="A20" s="2" t="s">
        <v>12</v>
      </c>
      <c r="B20" s="11">
        <v>6</v>
      </c>
      <c r="C20" s="12">
        <v>1</v>
      </c>
      <c r="D20" s="12">
        <v>55</v>
      </c>
      <c r="E20" s="13">
        <v>0</v>
      </c>
    </row>
    <row r="21" spans="1:5" ht="13.5" thickTop="1">
      <c r="A21" s="2" t="s">
        <v>13</v>
      </c>
      <c r="B21" s="2">
        <f>B18+B19-B20</f>
        <v>94</v>
      </c>
      <c r="C21" s="2">
        <f>C18+C19-C20</f>
        <v>93</v>
      </c>
      <c r="D21" s="2">
        <f>D18+D19-D20</f>
        <v>38</v>
      </c>
      <c r="E21" s="2">
        <f>E18+E19-E20</f>
        <v>38</v>
      </c>
    </row>
    <row r="22" ht="12.75"/>
    <row r="23" spans="1:5" ht="13.5" thickBot="1">
      <c r="A23" s="2" t="s">
        <v>14</v>
      </c>
      <c r="B23" s="2">
        <f>StdRTHrs*B21</f>
        <v>15040</v>
      </c>
      <c r="C23" s="2">
        <f>StdRTHrs*C21</f>
        <v>14880</v>
      </c>
      <c r="D23" s="2">
        <f>StdRTHrs*D21</f>
        <v>6080</v>
      </c>
      <c r="E23" s="2">
        <f>StdRTHrs*E21</f>
        <v>6080</v>
      </c>
    </row>
    <row r="24" spans="1:5" ht="14.25" thickBot="1" thickTop="1">
      <c r="A24" s="2" t="s">
        <v>15</v>
      </c>
      <c r="B24" s="14">
        <v>0</v>
      </c>
      <c r="C24" s="15">
        <v>0</v>
      </c>
      <c r="D24" s="15">
        <v>0</v>
      </c>
      <c r="E24" s="16">
        <v>0</v>
      </c>
    </row>
    <row r="25" spans="2:5" ht="13.5" thickTop="1">
      <c r="B25" s="7" t="s">
        <v>16</v>
      </c>
      <c r="C25" s="7" t="s">
        <v>16</v>
      </c>
      <c r="D25" s="7" t="s">
        <v>16</v>
      </c>
      <c r="E25" s="7" t="s">
        <v>16</v>
      </c>
    </row>
    <row r="26" spans="1:5" ht="12.75">
      <c r="A26" s="2" t="s">
        <v>17</v>
      </c>
      <c r="B26" s="17">
        <f>MaxOTHrs*B21</f>
        <v>1880</v>
      </c>
      <c r="C26" s="17">
        <f>MaxOTHrs*C21</f>
        <v>1860</v>
      </c>
      <c r="D26" s="17">
        <f>MaxOTHrs*D21</f>
        <v>760</v>
      </c>
      <c r="E26" s="17">
        <f>MaxOTHrs*E21</f>
        <v>760</v>
      </c>
    </row>
    <row r="27" ht="12.75"/>
    <row r="28" spans="1:5" ht="12.75">
      <c r="A28" s="2" t="s">
        <v>18</v>
      </c>
      <c r="B28" s="2">
        <f>SUM(B23:B24)</f>
        <v>15040</v>
      </c>
      <c r="C28" s="2">
        <f>SUM(C23:C24)</f>
        <v>14880</v>
      </c>
      <c r="D28" s="2">
        <f>SUM(D23:D24)</f>
        <v>6080</v>
      </c>
      <c r="E28" s="2">
        <f>SUM(E23:E24)</f>
        <v>6080</v>
      </c>
    </row>
    <row r="29" ht="12.75"/>
    <row r="30" spans="1:5" ht="13.5" thickBot="1">
      <c r="A30" s="1" t="s">
        <v>19</v>
      </c>
      <c r="B30" s="7" t="s">
        <v>36</v>
      </c>
      <c r="C30" s="7" t="s">
        <v>37</v>
      </c>
      <c r="D30" s="7" t="s">
        <v>38</v>
      </c>
      <c r="E30" s="7" t="s">
        <v>39</v>
      </c>
    </row>
    <row r="31" spans="1:5" ht="14.25" thickBot="1" thickTop="1">
      <c r="A31" s="2" t="s">
        <v>20</v>
      </c>
      <c r="B31" s="14">
        <v>3760</v>
      </c>
      <c r="C31" s="15">
        <v>3720</v>
      </c>
      <c r="D31" s="15">
        <v>1520</v>
      </c>
      <c r="E31" s="16">
        <v>1500</v>
      </c>
    </row>
    <row r="32" spans="2:5" ht="13.5" thickTop="1">
      <c r="B32" s="7" t="s">
        <v>16</v>
      </c>
      <c r="C32" s="7" t="s">
        <v>16</v>
      </c>
      <c r="D32" s="7" t="s">
        <v>16</v>
      </c>
      <c r="E32" s="7" t="s">
        <v>16</v>
      </c>
    </row>
    <row r="33" spans="1:5" ht="12.75">
      <c r="A33" s="2" t="s">
        <v>21</v>
      </c>
      <c r="B33" s="2">
        <f>B28/HrsPerPair</f>
        <v>3760</v>
      </c>
      <c r="C33" s="2">
        <f>C28/HrsPerPair</f>
        <v>3720</v>
      </c>
      <c r="D33" s="2">
        <f>D28/HrsPerPair</f>
        <v>1520</v>
      </c>
      <c r="E33" s="2">
        <f>E28/HrsPerPair</f>
        <v>1520</v>
      </c>
    </row>
    <row r="34" ht="12.75"/>
    <row r="35" spans="1:5" ht="12.75">
      <c r="A35" s="2" t="s">
        <v>35</v>
      </c>
      <c r="B35" s="2">
        <f>InitInv+B31</f>
        <v>4260</v>
      </c>
      <c r="C35" s="2">
        <f>B43+C31</f>
        <v>4980</v>
      </c>
      <c r="D35" s="2">
        <f>C43+D31</f>
        <v>1500</v>
      </c>
      <c r="E35" s="30">
        <f>D43+E31</f>
        <v>1000</v>
      </c>
    </row>
    <row r="36" spans="2:5" ht="13.5" thickBot="1">
      <c r="B36" s="7"/>
      <c r="C36" s="7"/>
      <c r="D36" s="7"/>
      <c r="E36" s="7" t="s">
        <v>24</v>
      </c>
    </row>
    <row r="37" spans="1:5" ht="13.5" thickBot="1">
      <c r="A37" s="2" t="s">
        <v>22</v>
      </c>
      <c r="B37" s="18">
        <v>3000</v>
      </c>
      <c r="C37" s="19">
        <v>5000</v>
      </c>
      <c r="D37" s="19">
        <v>2000</v>
      </c>
      <c r="E37" s="20">
        <v>1000</v>
      </c>
    </row>
    <row r="38" spans="2:5" ht="13.5" thickBot="1">
      <c r="B38" s="21"/>
      <c r="C38" s="21"/>
      <c r="D38" s="21"/>
      <c r="E38" s="21"/>
    </row>
    <row r="39" spans="1:5" ht="13.5" thickTop="1">
      <c r="A39" s="2" t="s">
        <v>40</v>
      </c>
      <c r="B39" s="22">
        <v>1260</v>
      </c>
      <c r="C39" s="23">
        <v>0</v>
      </c>
      <c r="D39" s="23">
        <v>0</v>
      </c>
      <c r="E39" s="24">
        <v>0</v>
      </c>
    </row>
    <row r="40" spans="1:5" ht="13.5" thickBot="1">
      <c r="A40" s="2" t="s">
        <v>41</v>
      </c>
      <c r="B40" s="25">
        <v>0</v>
      </c>
      <c r="C40" s="26">
        <v>19.999999999999527</v>
      </c>
      <c r="D40" s="26">
        <v>499.99999999999807</v>
      </c>
      <c r="E40" s="27">
        <v>0</v>
      </c>
    </row>
    <row r="41" spans="1:5" ht="13.5" thickTop="1">
      <c r="A41" s="2" t="s">
        <v>42</v>
      </c>
      <c r="B41" s="21">
        <f>B39-B40</f>
        <v>1260</v>
      </c>
      <c r="C41" s="21">
        <f>C39-C40</f>
        <v>-19.999999999999527</v>
      </c>
      <c r="D41" s="21">
        <f>D39-D40</f>
        <v>-499.99999999999807</v>
      </c>
      <c r="E41" s="28">
        <f>E39-E40</f>
        <v>0</v>
      </c>
    </row>
    <row r="42" spans="2:5" ht="12.75">
      <c r="B42" s="29" t="s">
        <v>43</v>
      </c>
      <c r="C42" s="29" t="s">
        <v>43</v>
      </c>
      <c r="D42" s="29" t="s">
        <v>43</v>
      </c>
      <c r="E42" s="29" t="s">
        <v>43</v>
      </c>
    </row>
    <row r="43" spans="1:5" ht="12.75">
      <c r="A43" s="2" t="s">
        <v>23</v>
      </c>
      <c r="B43" s="2">
        <f>B35-B37</f>
        <v>1260</v>
      </c>
      <c r="C43" s="30">
        <f>C35-C37</f>
        <v>-20</v>
      </c>
      <c r="D43" s="30">
        <f>D35-D37</f>
        <v>-500</v>
      </c>
      <c r="E43" s="30">
        <f>E35-E37</f>
        <v>0</v>
      </c>
    </row>
    <row r="44" ht="12.75"/>
    <row r="45" spans="1:6" ht="12.75">
      <c r="A45" s="1" t="s">
        <v>25</v>
      </c>
      <c r="B45" s="7" t="s">
        <v>36</v>
      </c>
      <c r="C45" s="7" t="s">
        <v>37</v>
      </c>
      <c r="D45" s="7" t="s">
        <v>38</v>
      </c>
      <c r="E45" s="7" t="s">
        <v>39</v>
      </c>
      <c r="F45" s="7" t="s">
        <v>26</v>
      </c>
    </row>
    <row r="46" spans="1:6" ht="12.75">
      <c r="A46" s="2" t="s">
        <v>27</v>
      </c>
      <c r="B46" s="31">
        <f>UnitHireCost*Hired</f>
        <v>0</v>
      </c>
      <c r="C46" s="31">
        <f>UnitHireCost*Hired</f>
        <v>0</v>
      </c>
      <c r="D46" s="31">
        <f>UnitHireCost*Hired</f>
        <v>0</v>
      </c>
      <c r="E46" s="31">
        <f>UnitHireCost*Hired</f>
        <v>0</v>
      </c>
      <c r="F46" s="31">
        <f aca="true" t="shared" si="0" ref="F46:F52">SUM(B46:E46)</f>
        <v>0</v>
      </c>
    </row>
    <row r="47" spans="1:6" ht="12.75">
      <c r="A47" s="2" t="s">
        <v>28</v>
      </c>
      <c r="B47" s="31">
        <f>UnitFireCost*Fired</f>
        <v>12000</v>
      </c>
      <c r="C47" s="31">
        <f>UnitFireCost*Fired</f>
        <v>2000</v>
      </c>
      <c r="D47" s="31">
        <f>UnitFireCost*Fired</f>
        <v>110000</v>
      </c>
      <c r="E47" s="31">
        <f>UnitFireCost*Fired</f>
        <v>0</v>
      </c>
      <c r="F47" s="31">
        <f t="shared" si="0"/>
        <v>124000</v>
      </c>
    </row>
    <row r="48" spans="1:6" ht="12.75">
      <c r="A48" s="2" t="s">
        <v>29</v>
      </c>
      <c r="B48" s="31">
        <f>RTWageRate*B21</f>
        <v>141000</v>
      </c>
      <c r="C48" s="31">
        <f>RTWageRate*C21</f>
        <v>139500</v>
      </c>
      <c r="D48" s="31">
        <f>RTWageRate*D21</f>
        <v>57000</v>
      </c>
      <c r="E48" s="31">
        <f>RTWageRate*E21</f>
        <v>57000</v>
      </c>
      <c r="F48" s="31">
        <f t="shared" si="0"/>
        <v>394500</v>
      </c>
    </row>
    <row r="49" spans="1:6" ht="12.75">
      <c r="A49" s="2" t="s">
        <v>30</v>
      </c>
      <c r="B49" s="31">
        <f>OTWageRate*OTHrs</f>
        <v>0</v>
      </c>
      <c r="C49" s="31">
        <f>OTWageRate*OTHrs</f>
        <v>0</v>
      </c>
      <c r="D49" s="31">
        <f>OTWageRate*OTHrs</f>
        <v>0</v>
      </c>
      <c r="E49" s="31">
        <f>OTWageRate*OTHrs</f>
        <v>0</v>
      </c>
      <c r="F49" s="31">
        <f t="shared" si="0"/>
        <v>0</v>
      </c>
    </row>
    <row r="50" spans="1:6" ht="12.75">
      <c r="A50" s="2" t="s">
        <v>31</v>
      </c>
      <c r="B50" s="31">
        <f>UnitMatCost*Produced</f>
        <v>56400</v>
      </c>
      <c r="C50" s="31">
        <f>UnitMatCost*Produced</f>
        <v>55800</v>
      </c>
      <c r="D50" s="31">
        <f>UnitMatCost*Produced</f>
        <v>22800</v>
      </c>
      <c r="E50" s="31">
        <f>UnitMatCost*Produced</f>
        <v>22500</v>
      </c>
      <c r="F50" s="31">
        <f t="shared" si="0"/>
        <v>157500</v>
      </c>
    </row>
    <row r="51" spans="1:6" ht="12.75">
      <c r="A51" s="2" t="s">
        <v>32</v>
      </c>
      <c r="B51" s="31">
        <f>UnitHoldCost*B39</f>
        <v>3780</v>
      </c>
      <c r="C51" s="31">
        <f>UnitHoldCost*C39</f>
        <v>0</v>
      </c>
      <c r="D51" s="31">
        <f>UnitHoldCost*D39</f>
        <v>0</v>
      </c>
      <c r="E51" s="31">
        <f>UnitHoldCost*E39</f>
        <v>0</v>
      </c>
      <c r="F51" s="31">
        <f t="shared" si="0"/>
        <v>3780</v>
      </c>
    </row>
    <row r="52" spans="1:6" ht="13.5" thickBot="1">
      <c r="A52" s="2" t="s">
        <v>45</v>
      </c>
      <c r="B52" s="31">
        <f>UnitShortCost*B40</f>
        <v>0</v>
      </c>
      <c r="C52" s="31">
        <f>UnitShortCost*C40</f>
        <v>399.99999999999056</v>
      </c>
      <c r="D52" s="31">
        <f>UnitShortCost*D40</f>
        <v>9999.999999999962</v>
      </c>
      <c r="E52" s="31">
        <f>UnitShortCost*E40</f>
        <v>0</v>
      </c>
      <c r="F52" s="31">
        <f t="shared" si="0"/>
        <v>10399.999999999953</v>
      </c>
    </row>
    <row r="53" spans="1:6" ht="14.25" thickBot="1" thickTop="1">
      <c r="A53" s="2" t="s">
        <v>26</v>
      </c>
      <c r="B53" s="31">
        <f>SUM(B46:B52)</f>
        <v>213180</v>
      </c>
      <c r="C53" s="31">
        <f>SUM(C46:C52)</f>
        <v>197700</v>
      </c>
      <c r="D53" s="31">
        <f>SUM(D46:D52)</f>
        <v>199799.99999999997</v>
      </c>
      <c r="E53" s="31">
        <f>SUM(E46:E52)</f>
        <v>79500</v>
      </c>
      <c r="F53" s="32">
        <f>SUM(B46:E52)</f>
        <v>690180</v>
      </c>
    </row>
    <row r="54" ht="13.5" thickTop="1"/>
    <row r="55" ht="12.75">
      <c r="A55" s="1" t="s">
        <v>59</v>
      </c>
    </row>
    <row r="56" spans="1:5" ht="12.75">
      <c r="A56" s="7" t="s">
        <v>46</v>
      </c>
      <c r="B56" s="7" t="s">
        <v>47</v>
      </c>
      <c r="C56" s="7" t="s">
        <v>48</v>
      </c>
      <c r="D56" s="7" t="s">
        <v>49</v>
      </c>
      <c r="E56" s="2" t="s">
        <v>58</v>
      </c>
    </row>
    <row r="57" spans="2:5" ht="12.75">
      <c r="B57" s="7" t="s">
        <v>54</v>
      </c>
      <c r="C57" s="7" t="s">
        <v>55</v>
      </c>
      <c r="D57" s="7" t="s">
        <v>56</v>
      </c>
      <c r="E57" s="7" t="s">
        <v>57</v>
      </c>
    </row>
    <row r="58" spans="1:5" ht="12.75">
      <c r="A58" s="2">
        <v>0</v>
      </c>
      <c r="B58" s="33">
        <v>0</v>
      </c>
      <c r="C58" s="34">
        <v>2280</v>
      </c>
      <c r="D58" s="34">
        <v>1640</v>
      </c>
      <c r="E58" s="35">
        <v>621740</v>
      </c>
    </row>
    <row r="59" spans="1:5" ht="12.75">
      <c r="A59" s="2">
        <v>5</v>
      </c>
      <c r="B59" s="36">
        <v>0</v>
      </c>
      <c r="C59" s="37">
        <v>2220</v>
      </c>
      <c r="D59" s="37">
        <v>1580</v>
      </c>
      <c r="E59" s="38">
        <v>640920</v>
      </c>
    </row>
    <row r="60" spans="1:5" ht="12.75">
      <c r="A60" s="2">
        <v>10</v>
      </c>
      <c r="B60" s="36">
        <v>0</v>
      </c>
      <c r="C60" s="37">
        <v>2220</v>
      </c>
      <c r="D60" s="37">
        <v>1580</v>
      </c>
      <c r="E60" s="38">
        <v>659920</v>
      </c>
    </row>
    <row r="61" spans="1:5" ht="12.75">
      <c r="A61" s="2">
        <v>15</v>
      </c>
      <c r="B61" s="36">
        <v>0</v>
      </c>
      <c r="C61" s="37">
        <v>2220</v>
      </c>
      <c r="D61" s="37">
        <v>1580</v>
      </c>
      <c r="E61" s="38">
        <v>678920</v>
      </c>
    </row>
    <row r="62" spans="1:5" ht="12.75">
      <c r="A62" s="2">
        <v>20</v>
      </c>
      <c r="B62" s="36">
        <v>0</v>
      </c>
      <c r="C62" s="37">
        <v>20</v>
      </c>
      <c r="D62" s="37">
        <v>500</v>
      </c>
      <c r="E62" s="38">
        <v>690180</v>
      </c>
    </row>
    <row r="63" spans="1:5" ht="12.75">
      <c r="A63" s="2">
        <v>25</v>
      </c>
      <c r="B63" s="36">
        <v>0</v>
      </c>
      <c r="C63" s="37">
        <v>20</v>
      </c>
      <c r="D63" s="37">
        <v>20</v>
      </c>
      <c r="E63" s="38">
        <v>692780</v>
      </c>
    </row>
    <row r="64" spans="1:5" ht="12.75">
      <c r="A64" s="2">
        <v>30</v>
      </c>
      <c r="B64" s="36">
        <v>0</v>
      </c>
      <c r="C64" s="37">
        <v>0</v>
      </c>
      <c r="D64" s="37">
        <v>0</v>
      </c>
      <c r="E64" s="38">
        <v>692820</v>
      </c>
    </row>
    <row r="65" spans="1:5" ht="12.75">
      <c r="A65" s="2">
        <v>35</v>
      </c>
      <c r="B65" s="39">
        <v>0</v>
      </c>
      <c r="C65" s="40">
        <v>0</v>
      </c>
      <c r="D65" s="40">
        <v>0</v>
      </c>
      <c r="E65" s="41">
        <v>692820</v>
      </c>
    </row>
    <row r="66" ht="12.75"/>
    <row r="67" ht="12.75"/>
    <row r="68" ht="12.75"/>
    <row r="65515" spans="255:256" ht="12.75">
      <c r="IU65515" s="2">
        <v>1</v>
      </c>
      <c r="IV65515" s="42"/>
    </row>
    <row r="65516" ht="12.75">
      <c r="IU65516" s="2" t="s">
        <v>51</v>
      </c>
    </row>
    <row r="65517" ht="12.75">
      <c r="IU65517" s="2">
        <v>1</v>
      </c>
    </row>
    <row r="65518" ht="12.75">
      <c r="IU65518" s="2">
        <v>0</v>
      </c>
    </row>
    <row r="65519" ht="12.75">
      <c r="IU65519" s="2">
        <v>35</v>
      </c>
    </row>
    <row r="65520" ht="12.75">
      <c r="IU65520" s="2">
        <v>5</v>
      </c>
    </row>
    <row r="65521" spans="255:256" ht="12.75">
      <c r="IU65521" s="42"/>
      <c r="IV65521" s="42"/>
    </row>
    <row r="65522" ht="12.75">
      <c r="IU65522" s="2" t="s">
        <v>52</v>
      </c>
    </row>
    <row r="65523" ht="12.75">
      <c r="IU65523" s="2" t="s">
        <v>53</v>
      </c>
    </row>
  </sheetData>
  <printOptions gridLines="1" headings="1"/>
  <pageMargins left="0.75" right="0.75" top="1" bottom="1" header="0.5" footer="0.5"/>
  <pageSetup fitToHeight="1" fitToWidth="1" horizontalDpi="300" verticalDpi="300" orientation="portrait" scale="75" r:id="rId4"/>
  <headerFooter alignWithMargins="0">
    <oddFooter>&amp;CSureStep Model with Backlogging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 School of Business</dc:creator>
  <cp:keywords/>
  <dc:description/>
  <cp:lastModifiedBy>Vinchel Budihardjo</cp:lastModifiedBy>
  <cp:lastPrinted>1998-05-12T17:44:10Z</cp:lastPrinted>
  <dcterms:created xsi:type="dcterms:W3CDTF">1997-08-23T19:52:44Z</dcterms:created>
  <dcterms:modified xsi:type="dcterms:W3CDTF">2002-08-01T20:59:34Z</dcterms:modified>
  <cp:category/>
  <cp:version/>
  <cp:contentType/>
  <cp:contentStatus/>
</cp:coreProperties>
</file>